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Stat Table 1 Data Analysis nutritional July 7 2021/"/>
    </mc:Choice>
  </mc:AlternateContent>
  <xr:revisionPtr revIDLastSave="0" documentId="13_ncr:1_{D0456473-0B1C-9449-920C-65D48F83A9C9}" xr6:coauthVersionLast="47" xr6:coauthVersionMax="47" xr10:uidLastSave="{00000000-0000-0000-0000-000000000000}"/>
  <bookViews>
    <workbookView xWindow="0" yWindow="500" windowWidth="28800" windowHeight="16080" activeTab="11" xr2:uid="{00000000-000D-0000-FFFF-FFFF00000000}"/>
  </bookViews>
  <sheets>
    <sheet name="PROTEIN SITE 1" sheetId="1" r:id="rId1"/>
    <sheet name="PROTEIN SITE 2" sheetId="2" r:id="rId2"/>
    <sheet name="Zinc 1" sheetId="11" r:id="rId3"/>
    <sheet name="Zinc 2" sheetId="12" r:id="rId4"/>
    <sheet name="iron 1" sheetId="5" r:id="rId5"/>
    <sheet name="iron 2" sheetId="6" r:id="rId6"/>
    <sheet name="Phosphorus 1" sheetId="7" r:id="rId7"/>
    <sheet name="Phosphorus (2)" sheetId="8" r:id="rId8"/>
    <sheet name="Potassium 1" sheetId="9" r:id="rId9"/>
    <sheet name="Potassium (2)" sheetId="10" r:id="rId10"/>
    <sheet name="CAR1 (2)" sheetId="4" r:id="rId11"/>
    <sheet name="CAR1" sheetId="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12" l="1"/>
  <c r="G24" i="12"/>
  <c r="F24" i="12"/>
  <c r="H23" i="12"/>
  <c r="G23" i="12"/>
  <c r="F23" i="12"/>
  <c r="H22" i="12"/>
  <c r="G22" i="12"/>
  <c r="F22" i="12"/>
  <c r="H21" i="12"/>
  <c r="G21" i="12"/>
  <c r="F21" i="12"/>
  <c r="H20" i="12"/>
  <c r="G20" i="12"/>
  <c r="F20" i="12"/>
  <c r="H24" i="11"/>
  <c r="G24" i="11"/>
  <c r="F24" i="11"/>
  <c r="H23" i="11"/>
  <c r="G23" i="11"/>
  <c r="F23" i="11"/>
  <c r="H22" i="11"/>
  <c r="G22" i="11"/>
  <c r="F22" i="11"/>
  <c r="H21" i="11"/>
  <c r="G21" i="11"/>
  <c r="F21" i="11"/>
  <c r="H20" i="11"/>
  <c r="G20" i="11"/>
  <c r="F20" i="11"/>
  <c r="H24" i="10"/>
  <c r="G24" i="10"/>
  <c r="F24" i="10"/>
  <c r="H23" i="10"/>
  <c r="G23" i="10"/>
  <c r="F23" i="10"/>
  <c r="H22" i="10"/>
  <c r="G22" i="10"/>
  <c r="F22" i="10"/>
  <c r="H21" i="10"/>
  <c r="G21" i="10"/>
  <c r="F21" i="10"/>
  <c r="H20" i="10"/>
  <c r="G20" i="10"/>
  <c r="F20" i="10"/>
  <c r="H24" i="9"/>
  <c r="G24" i="9"/>
  <c r="F24" i="9"/>
  <c r="H23" i="9"/>
  <c r="G23" i="9"/>
  <c r="F23" i="9"/>
  <c r="H22" i="9"/>
  <c r="G22" i="9"/>
  <c r="F22" i="9"/>
  <c r="H21" i="9"/>
  <c r="G21" i="9"/>
  <c r="F21" i="9"/>
  <c r="H20" i="9"/>
  <c r="G20" i="9"/>
  <c r="F20" i="9"/>
  <c r="H24" i="8"/>
  <c r="G24" i="8"/>
  <c r="F24" i="8"/>
  <c r="H23" i="8"/>
  <c r="G23" i="8"/>
  <c r="F23" i="8"/>
  <c r="H22" i="8"/>
  <c r="G22" i="8"/>
  <c r="F22" i="8"/>
  <c r="H21" i="8"/>
  <c r="G21" i="8"/>
  <c r="F21" i="8"/>
  <c r="H20" i="8"/>
  <c r="G20" i="8"/>
  <c r="F20" i="8"/>
  <c r="F20" i="7"/>
  <c r="F22" i="7"/>
  <c r="H24" i="7"/>
  <c r="G24" i="7"/>
  <c r="F24" i="7"/>
  <c r="H23" i="7"/>
  <c r="G23" i="7"/>
  <c r="F23" i="7"/>
  <c r="H22" i="7"/>
  <c r="G22" i="7"/>
  <c r="H21" i="7"/>
  <c r="G21" i="7"/>
  <c r="F21" i="7"/>
  <c r="H20" i="7"/>
  <c r="G20" i="7"/>
  <c r="H24" i="6"/>
  <c r="G24" i="6"/>
  <c r="F24" i="6"/>
  <c r="H23" i="6"/>
  <c r="G23" i="6"/>
  <c r="F23" i="6"/>
  <c r="H22" i="6"/>
  <c r="G22" i="6"/>
  <c r="F22" i="6"/>
  <c r="H21" i="6"/>
  <c r="G21" i="6"/>
  <c r="F21" i="6"/>
  <c r="H20" i="6"/>
  <c r="G20" i="6"/>
  <c r="F20" i="6"/>
  <c r="H24" i="5"/>
  <c r="G24" i="5"/>
  <c r="F24" i="5"/>
  <c r="H23" i="5"/>
  <c r="G23" i="5"/>
  <c r="F23" i="5"/>
  <c r="H22" i="5"/>
  <c r="G22" i="5"/>
  <c r="F22" i="5"/>
  <c r="H21" i="5"/>
  <c r="G21" i="5"/>
  <c r="F21" i="5"/>
  <c r="H20" i="5"/>
  <c r="G20" i="5"/>
  <c r="F20" i="5"/>
  <c r="H24" i="4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24" i="3" l="1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21" i="1"/>
  <c r="H22" i="1"/>
  <c r="H23" i="1"/>
  <c r="H24" i="1"/>
  <c r="G21" i="1"/>
  <c r="G22" i="1"/>
  <c r="G23" i="1"/>
  <c r="G24" i="1"/>
  <c r="F21" i="1"/>
  <c r="F22" i="1"/>
  <c r="F23" i="1"/>
  <c r="F24" i="1"/>
  <c r="H20" i="1"/>
  <c r="G20" i="1"/>
  <c r="F20" i="1"/>
</calcChain>
</file>

<file path=xl/sharedStrings.xml><?xml version="1.0" encoding="utf-8"?>
<sst xmlns="http://schemas.openxmlformats.org/spreadsheetml/2006/main" count="564" uniqueCount="17">
  <si>
    <t>R1</t>
  </si>
  <si>
    <t>R2</t>
  </si>
  <si>
    <t>R3</t>
  </si>
  <si>
    <t>Average</t>
  </si>
  <si>
    <t>S.D</t>
  </si>
  <si>
    <t>S.E</t>
  </si>
  <si>
    <t xml:space="preserve"> </t>
  </si>
  <si>
    <t>J</t>
  </si>
  <si>
    <t>WO</t>
  </si>
  <si>
    <t>FD</t>
  </si>
  <si>
    <t>HD</t>
  </si>
  <si>
    <t>MA+HD</t>
  </si>
  <si>
    <t>MD+HD</t>
  </si>
  <si>
    <t>Treatments</t>
  </si>
  <si>
    <t>Values</t>
  </si>
  <si>
    <t>Zn 2 Treatments</t>
  </si>
  <si>
    <t>Zn 1 Treatments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</si>
</sst>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U45"/>
  <sheetViews>
    <sheetView topLeftCell="A13" workbookViewId="0">
      <selection activeCell="H39" sqref="H39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10.5</v>
      </c>
      <c r="D20">
        <v>11</v>
      </c>
      <c r="E20">
        <v>11.5</v>
      </c>
      <c r="F20">
        <f>AVERAGE(C20:E20)</f>
        <v>11</v>
      </c>
      <c r="G20">
        <f>STDEVA(C20:E20)</f>
        <v>0.5</v>
      </c>
      <c r="H20">
        <f>STDEVA(C20:E20)/SQRT(COUNT(C20:E20))</f>
        <v>0.28867513459481292</v>
      </c>
      <c r="I20" s="1"/>
      <c r="U20" s="2"/>
    </row>
    <row r="21" spans="2:21">
      <c r="B21" s="4" t="s">
        <v>9</v>
      </c>
      <c r="C21">
        <v>12.3</v>
      </c>
      <c r="D21">
        <v>13</v>
      </c>
      <c r="E21">
        <v>13.7</v>
      </c>
      <c r="F21">
        <f t="shared" ref="F21:F24" si="0">AVERAGE(C21:E21)</f>
        <v>13</v>
      </c>
      <c r="G21">
        <f t="shared" ref="G21:G24" si="1">STDEVA(C21:E21)</f>
        <v>0.69999999999999929</v>
      </c>
      <c r="H21">
        <f t="shared" ref="H21:H24" si="2">STDEVA(C21:E21)/SQRT(COUNT(C21:E21))</f>
        <v>0.40414518843273767</v>
      </c>
      <c r="I21" s="1"/>
      <c r="U21" s="2"/>
    </row>
    <row r="22" spans="2:21">
      <c r="B22" s="4" t="s">
        <v>10</v>
      </c>
      <c r="C22">
        <v>13.2</v>
      </c>
      <c r="D22">
        <v>12</v>
      </c>
      <c r="E22">
        <v>13.1</v>
      </c>
      <c r="F22">
        <f t="shared" si="0"/>
        <v>12.766666666666666</v>
      </c>
      <c r="G22">
        <f t="shared" si="1"/>
        <v>0.66583281184793897</v>
      </c>
      <c r="H22">
        <f t="shared" si="2"/>
        <v>0.38441875315569302</v>
      </c>
    </row>
    <row r="23" spans="2:21">
      <c r="B23" s="4" t="s">
        <v>11</v>
      </c>
      <c r="C23">
        <v>14.5</v>
      </c>
      <c r="D23">
        <v>14.3</v>
      </c>
      <c r="E23">
        <v>15.2</v>
      </c>
      <c r="F23">
        <f t="shared" si="0"/>
        <v>14.666666666666666</v>
      </c>
      <c r="G23">
        <f t="shared" si="1"/>
        <v>0.47258156262526013</v>
      </c>
      <c r="H23">
        <f t="shared" si="2"/>
        <v>0.27284509239574795</v>
      </c>
      <c r="I23" s="1"/>
    </row>
    <row r="24" spans="2:21" ht="16" thickBot="1">
      <c r="B24" s="5" t="s">
        <v>12</v>
      </c>
      <c r="C24">
        <v>12.4</v>
      </c>
      <c r="D24">
        <v>13.4</v>
      </c>
      <c r="E24">
        <v>13</v>
      </c>
      <c r="F24">
        <f t="shared" si="0"/>
        <v>12.933333333333332</v>
      </c>
      <c r="G24">
        <f t="shared" si="1"/>
        <v>0.50332229568471665</v>
      </c>
      <c r="H24">
        <f t="shared" si="2"/>
        <v>0.29059326290271159</v>
      </c>
      <c r="I24" s="1"/>
    </row>
    <row r="25" spans="2:21">
      <c r="C25" s="1" t="s">
        <v>13</v>
      </c>
      <c r="D25" s="1" t="s">
        <v>14</v>
      </c>
    </row>
    <row r="26" spans="2:21" ht="16">
      <c r="C26" s="8" t="s">
        <v>8</v>
      </c>
      <c r="D26">
        <v>10.5</v>
      </c>
    </row>
    <row r="27" spans="2:21" ht="16">
      <c r="C27" s="8" t="s">
        <v>8</v>
      </c>
      <c r="D27">
        <v>11</v>
      </c>
      <c r="Q27" t="s">
        <v>6</v>
      </c>
    </row>
    <row r="28" spans="2:21" ht="16">
      <c r="C28" s="8" t="s">
        <v>8</v>
      </c>
      <c r="D28">
        <v>11.5</v>
      </c>
      <c r="Q28" t="s">
        <v>6</v>
      </c>
    </row>
    <row r="29" spans="2:21" ht="16">
      <c r="C29" s="8" t="s">
        <v>9</v>
      </c>
      <c r="D29">
        <v>12.3</v>
      </c>
      <c r="Q29" t="s">
        <v>6</v>
      </c>
    </row>
    <row r="30" spans="2:21" ht="16">
      <c r="C30" s="8" t="s">
        <v>9</v>
      </c>
      <c r="D30">
        <v>13</v>
      </c>
      <c r="Q30" t="s">
        <v>6</v>
      </c>
    </row>
    <row r="31" spans="2:21" ht="16">
      <c r="C31" s="8" t="s">
        <v>9</v>
      </c>
      <c r="D31">
        <v>13.7</v>
      </c>
      <c r="Q31" t="s">
        <v>6</v>
      </c>
    </row>
    <row r="32" spans="2:21" ht="16">
      <c r="C32" s="8" t="s">
        <v>10</v>
      </c>
      <c r="D32">
        <v>13.2</v>
      </c>
      <c r="Q32" t="s">
        <v>6</v>
      </c>
    </row>
    <row r="33" spans="3:17" ht="16">
      <c r="C33" s="8" t="s">
        <v>10</v>
      </c>
      <c r="D33">
        <v>12</v>
      </c>
      <c r="Q33" t="s">
        <v>6</v>
      </c>
    </row>
    <row r="34" spans="3:17" ht="16">
      <c r="C34" s="8" t="s">
        <v>10</v>
      </c>
      <c r="D34">
        <v>13.1</v>
      </c>
      <c r="Q34" t="s">
        <v>6</v>
      </c>
    </row>
    <row r="35" spans="3:17" ht="17">
      <c r="C35" s="9" t="s">
        <v>11</v>
      </c>
      <c r="D35">
        <v>14.5</v>
      </c>
      <c r="Q35" t="s">
        <v>6</v>
      </c>
    </row>
    <row r="36" spans="3:17" ht="17">
      <c r="C36" s="9" t="s">
        <v>11</v>
      </c>
      <c r="D36">
        <v>14.3</v>
      </c>
      <c r="Q36" t="s">
        <v>6</v>
      </c>
    </row>
    <row r="37" spans="3:17" ht="17">
      <c r="C37" s="9" t="s">
        <v>11</v>
      </c>
      <c r="D37">
        <v>15.2</v>
      </c>
      <c r="Q37" t="s">
        <v>6</v>
      </c>
    </row>
    <row r="38" spans="3:17" ht="17">
      <c r="C38" s="9" t="s">
        <v>12</v>
      </c>
      <c r="D38">
        <v>12.4</v>
      </c>
      <c r="Q38" t="s">
        <v>6</v>
      </c>
    </row>
    <row r="39" spans="3:17" ht="17">
      <c r="C39" s="9" t="s">
        <v>12</v>
      </c>
      <c r="D39">
        <v>13.4</v>
      </c>
      <c r="Q39" t="s">
        <v>6</v>
      </c>
    </row>
    <row r="40" spans="3:17" ht="17">
      <c r="C40" s="9" t="s">
        <v>12</v>
      </c>
      <c r="D40">
        <v>13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45"/>
  <sheetViews>
    <sheetView zoomScale="59" workbookViewId="0">
      <selection activeCell="F27" sqref="F27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s="1" t="s">
        <v>5</v>
      </c>
      <c r="I19" s="1"/>
      <c r="U19" s="2"/>
    </row>
    <row r="20" spans="2:21">
      <c r="B20" s="3" t="s">
        <v>8</v>
      </c>
      <c r="C20">
        <v>310</v>
      </c>
      <c r="D20">
        <v>306</v>
      </c>
      <c r="E20">
        <v>320</v>
      </c>
      <c r="F20">
        <f t="shared" ref="F20:F24" si="0">AVERAGE(C20:E20)</f>
        <v>312</v>
      </c>
      <c r="G20">
        <f>STDEVA(C20:E20)</f>
        <v>7.2111025509279782</v>
      </c>
      <c r="H20" s="1">
        <f>STDEVA(C20:E20)/SQRT(COUNT(C20:E20))</f>
        <v>4.1633319989322652</v>
      </c>
      <c r="I20" s="7"/>
      <c r="U20" s="2"/>
    </row>
    <row r="21" spans="2:21">
      <c r="B21" s="4" t="s">
        <v>9</v>
      </c>
      <c r="C21">
        <v>365</v>
      </c>
      <c r="D21">
        <v>365</v>
      </c>
      <c r="E21">
        <v>386</v>
      </c>
      <c r="F21">
        <f t="shared" si="0"/>
        <v>372</v>
      </c>
      <c r="G21">
        <f t="shared" ref="G21:G24" si="1">STDEVA(C21:E21)</f>
        <v>12.124355652982141</v>
      </c>
      <c r="H21" s="1">
        <f t="shared" ref="H21:H24" si="2">STDEVA(C21:E21)/SQRT(COUNT(C21:E21))</f>
        <v>7</v>
      </c>
      <c r="I21" s="7"/>
      <c r="U21" s="2"/>
    </row>
    <row r="22" spans="2:21">
      <c r="B22" s="4" t="s">
        <v>10</v>
      </c>
      <c r="C22">
        <v>356</v>
      </c>
      <c r="D22">
        <v>356</v>
      </c>
      <c r="E22">
        <v>368</v>
      </c>
      <c r="F22">
        <f t="shared" si="0"/>
        <v>360</v>
      </c>
      <c r="G22">
        <f t="shared" si="1"/>
        <v>6.9282032302755088</v>
      </c>
      <c r="H22" s="1">
        <f t="shared" si="2"/>
        <v>4</v>
      </c>
      <c r="I22" s="6"/>
    </row>
    <row r="23" spans="2:21">
      <c r="B23" s="4" t="s">
        <v>11</v>
      </c>
      <c r="C23">
        <v>392</v>
      </c>
      <c r="D23">
        <v>395</v>
      </c>
      <c r="E23">
        <v>413</v>
      </c>
      <c r="F23">
        <f t="shared" si="0"/>
        <v>400</v>
      </c>
      <c r="G23">
        <f t="shared" si="1"/>
        <v>11.357816691600547</v>
      </c>
      <c r="H23" s="1">
        <f t="shared" si="2"/>
        <v>6.5574385243020012</v>
      </c>
      <c r="I23" s="7"/>
    </row>
    <row r="24" spans="2:21" ht="16" thickBot="1">
      <c r="B24" s="5" t="s">
        <v>12</v>
      </c>
      <c r="C24">
        <v>362</v>
      </c>
      <c r="D24">
        <v>385</v>
      </c>
      <c r="E24">
        <v>366</v>
      </c>
      <c r="F24">
        <f t="shared" si="0"/>
        <v>371</v>
      </c>
      <c r="G24">
        <f t="shared" si="1"/>
        <v>12.288205727444508</v>
      </c>
      <c r="H24" s="1">
        <f t="shared" si="2"/>
        <v>7.0945988845975885</v>
      </c>
      <c r="I24" s="7"/>
    </row>
    <row r="25" spans="2:21">
      <c r="C25" s="1" t="s">
        <v>13</v>
      </c>
      <c r="D25" s="1" t="s">
        <v>14</v>
      </c>
      <c r="F25" s="6"/>
      <c r="H25" s="1"/>
    </row>
    <row r="26" spans="2:21" ht="16">
      <c r="C26" s="8" t="s">
        <v>8</v>
      </c>
      <c r="D26">
        <v>310</v>
      </c>
      <c r="F26" s="6"/>
    </row>
    <row r="27" spans="2:21" ht="16">
      <c r="C27" s="8" t="s">
        <v>8</v>
      </c>
      <c r="D27">
        <v>306</v>
      </c>
      <c r="F27" s="6"/>
      <c r="Q27" t="s">
        <v>6</v>
      </c>
    </row>
    <row r="28" spans="2:21" ht="16">
      <c r="C28" s="8" t="s">
        <v>8</v>
      </c>
      <c r="D28">
        <v>320</v>
      </c>
      <c r="F28" s="6"/>
      <c r="Q28" t="s">
        <v>6</v>
      </c>
    </row>
    <row r="29" spans="2:21" ht="16">
      <c r="C29" s="8" t="s">
        <v>9</v>
      </c>
      <c r="D29">
        <v>365</v>
      </c>
      <c r="F29" s="6"/>
      <c r="Q29" t="s">
        <v>6</v>
      </c>
    </row>
    <row r="30" spans="2:21" ht="16">
      <c r="C30" s="8" t="s">
        <v>9</v>
      </c>
      <c r="D30">
        <v>365</v>
      </c>
      <c r="Q30" t="s">
        <v>6</v>
      </c>
    </row>
    <row r="31" spans="2:21" ht="16">
      <c r="C31" s="8" t="s">
        <v>9</v>
      </c>
      <c r="D31">
        <v>386</v>
      </c>
      <c r="Q31" t="s">
        <v>6</v>
      </c>
    </row>
    <row r="32" spans="2:21" ht="16">
      <c r="C32" s="8" t="s">
        <v>10</v>
      </c>
      <c r="D32">
        <v>356</v>
      </c>
      <c r="Q32" t="s">
        <v>6</v>
      </c>
    </row>
    <row r="33" spans="3:17" ht="16">
      <c r="C33" s="8" t="s">
        <v>10</v>
      </c>
      <c r="D33">
        <v>356</v>
      </c>
      <c r="Q33" t="s">
        <v>6</v>
      </c>
    </row>
    <row r="34" spans="3:17" ht="16">
      <c r="C34" s="8" t="s">
        <v>10</v>
      </c>
      <c r="D34">
        <v>368</v>
      </c>
      <c r="Q34" t="s">
        <v>6</v>
      </c>
    </row>
    <row r="35" spans="3:17" ht="17">
      <c r="C35" s="9" t="s">
        <v>11</v>
      </c>
      <c r="D35">
        <v>392</v>
      </c>
      <c r="Q35" t="s">
        <v>6</v>
      </c>
    </row>
    <row r="36" spans="3:17" ht="17">
      <c r="C36" s="9" t="s">
        <v>11</v>
      </c>
      <c r="D36">
        <v>395</v>
      </c>
      <c r="Q36" t="s">
        <v>6</v>
      </c>
    </row>
    <row r="37" spans="3:17" ht="17">
      <c r="C37" s="9" t="s">
        <v>11</v>
      </c>
      <c r="D37">
        <v>413</v>
      </c>
      <c r="Q37" t="s">
        <v>6</v>
      </c>
    </row>
    <row r="38" spans="3:17" ht="17">
      <c r="C38" s="9" t="s">
        <v>12</v>
      </c>
      <c r="D38">
        <v>362</v>
      </c>
      <c r="Q38" t="s">
        <v>6</v>
      </c>
    </row>
    <row r="39" spans="3:17" ht="17">
      <c r="C39" s="9" t="s">
        <v>12</v>
      </c>
      <c r="D39">
        <v>385</v>
      </c>
      <c r="Q39" t="s">
        <v>6</v>
      </c>
    </row>
    <row r="40" spans="3:17" ht="17">
      <c r="C40" s="9" t="s">
        <v>12</v>
      </c>
      <c r="D40">
        <v>366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U45"/>
  <sheetViews>
    <sheetView zoomScale="61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66</v>
      </c>
      <c r="D20">
        <v>66.8</v>
      </c>
      <c r="E20">
        <v>68</v>
      </c>
      <c r="F20">
        <f>AVERAGE(C20:E20)</f>
        <v>66.933333333333337</v>
      </c>
      <c r="G20">
        <f>STDEVA(C20:E20)</f>
        <v>1.0066445913694335</v>
      </c>
      <c r="H20" s="1">
        <f>STDEVA(C20:E20)/SQRT(COUNT(C20:E20))</f>
        <v>0.58118652580542329</v>
      </c>
      <c r="I20" s="7"/>
      <c r="U20" s="2"/>
    </row>
    <row r="21" spans="2:21">
      <c r="B21" s="4" t="s">
        <v>9</v>
      </c>
      <c r="C21">
        <v>68.5</v>
      </c>
      <c r="D21">
        <v>71</v>
      </c>
      <c r="E21">
        <v>71.5</v>
      </c>
      <c r="F21">
        <f t="shared" ref="F21:F24" si="0">AVERAGE(C21:E21)</f>
        <v>70.333333333333329</v>
      </c>
      <c r="G21">
        <f t="shared" ref="G21:G24" si="1">STDEVA(C21:E21)</f>
        <v>1.6072751268321592</v>
      </c>
      <c r="H21" s="1">
        <f t="shared" ref="H21:H24" si="2">STDEVA(C21:E21)/SQRT(COUNT(C21:E21))</f>
        <v>0.9279607271383371</v>
      </c>
      <c r="I21" s="7"/>
      <c r="U21" s="2"/>
    </row>
    <row r="22" spans="2:21">
      <c r="B22" s="4" t="s">
        <v>10</v>
      </c>
      <c r="C22">
        <v>65.5</v>
      </c>
      <c r="D22">
        <v>66.3</v>
      </c>
      <c r="E22">
        <v>69</v>
      </c>
      <c r="F22">
        <f t="shared" si="0"/>
        <v>66.933333333333337</v>
      </c>
      <c r="G22">
        <f t="shared" si="1"/>
        <v>1.8339392937971897</v>
      </c>
      <c r="H22" s="1">
        <f t="shared" si="2"/>
        <v>1.0588253449512397</v>
      </c>
      <c r="I22" s="6"/>
    </row>
    <row r="23" spans="2:21">
      <c r="B23" s="4" t="s">
        <v>11</v>
      </c>
      <c r="C23">
        <v>75.3</v>
      </c>
      <c r="D23">
        <v>73.900000000000006</v>
      </c>
      <c r="E23">
        <v>75.8</v>
      </c>
      <c r="F23">
        <f t="shared" si="0"/>
        <v>75</v>
      </c>
      <c r="G23">
        <f t="shared" si="1"/>
        <v>0.98488578017960571</v>
      </c>
      <c r="H23" s="1">
        <f t="shared" si="2"/>
        <v>0.56862407030772999</v>
      </c>
      <c r="I23" s="7"/>
    </row>
    <row r="24" spans="2:21" ht="16" thickBot="1">
      <c r="B24" s="5" t="s">
        <v>12</v>
      </c>
      <c r="C24">
        <v>70</v>
      </c>
      <c r="D24">
        <v>68.5</v>
      </c>
      <c r="E24">
        <v>71</v>
      </c>
      <c r="F24">
        <f t="shared" si="0"/>
        <v>69.833333333333329</v>
      </c>
      <c r="G24">
        <f t="shared" si="1"/>
        <v>1.2583057392117918</v>
      </c>
      <c r="H24" s="1">
        <f t="shared" si="2"/>
        <v>0.72648315725677903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66</v>
      </c>
      <c r="F26" s="6"/>
    </row>
    <row r="27" spans="2:21" ht="16">
      <c r="C27" s="8" t="s">
        <v>8</v>
      </c>
      <c r="D27">
        <v>66.8</v>
      </c>
      <c r="F27" s="6"/>
      <c r="Q27" t="s">
        <v>6</v>
      </c>
    </row>
    <row r="28" spans="2:21" ht="16">
      <c r="C28" s="8" t="s">
        <v>8</v>
      </c>
      <c r="D28">
        <v>68</v>
      </c>
      <c r="F28" s="6"/>
      <c r="Q28" t="s">
        <v>6</v>
      </c>
    </row>
    <row r="29" spans="2:21" ht="16">
      <c r="C29" s="8" t="s">
        <v>9</v>
      </c>
      <c r="D29">
        <v>68.5</v>
      </c>
      <c r="F29" s="6"/>
      <c r="Q29" t="s">
        <v>6</v>
      </c>
    </row>
    <row r="30" spans="2:21" ht="16">
      <c r="C30" s="8" t="s">
        <v>9</v>
      </c>
      <c r="D30">
        <v>71</v>
      </c>
      <c r="Q30" t="s">
        <v>6</v>
      </c>
    </row>
    <row r="31" spans="2:21" ht="16">
      <c r="C31" s="8" t="s">
        <v>9</v>
      </c>
      <c r="D31">
        <v>71.5</v>
      </c>
      <c r="Q31" t="s">
        <v>6</v>
      </c>
    </row>
    <row r="32" spans="2:21" ht="16">
      <c r="C32" s="8" t="s">
        <v>10</v>
      </c>
      <c r="D32">
        <v>65.5</v>
      </c>
      <c r="Q32" t="s">
        <v>6</v>
      </c>
    </row>
    <row r="33" spans="3:17" ht="16">
      <c r="C33" s="8" t="s">
        <v>10</v>
      </c>
      <c r="D33">
        <v>66.3</v>
      </c>
      <c r="Q33" t="s">
        <v>6</v>
      </c>
    </row>
    <row r="34" spans="3:17" ht="16">
      <c r="C34" s="8" t="s">
        <v>10</v>
      </c>
      <c r="D34">
        <v>69</v>
      </c>
      <c r="Q34" t="s">
        <v>6</v>
      </c>
    </row>
    <row r="35" spans="3:17" ht="17">
      <c r="C35" s="9" t="s">
        <v>11</v>
      </c>
      <c r="D35">
        <v>75.3</v>
      </c>
      <c r="Q35" t="s">
        <v>6</v>
      </c>
    </row>
    <row r="36" spans="3:17" ht="17">
      <c r="C36" s="9" t="s">
        <v>11</v>
      </c>
      <c r="D36">
        <v>73.900000000000006</v>
      </c>
      <c r="Q36" t="s">
        <v>6</v>
      </c>
    </row>
    <row r="37" spans="3:17" ht="17">
      <c r="C37" s="9" t="s">
        <v>11</v>
      </c>
      <c r="D37">
        <v>75.8</v>
      </c>
      <c r="Q37" t="s">
        <v>6</v>
      </c>
    </row>
    <row r="38" spans="3:17" ht="17">
      <c r="C38" s="9" t="s">
        <v>12</v>
      </c>
      <c r="D38">
        <v>70</v>
      </c>
      <c r="Q38" t="s">
        <v>6</v>
      </c>
    </row>
    <row r="39" spans="3:17" ht="17">
      <c r="C39" s="9" t="s">
        <v>12</v>
      </c>
      <c r="D39">
        <v>68.5</v>
      </c>
      <c r="Q39" t="s">
        <v>6</v>
      </c>
    </row>
    <row r="40" spans="3:17" ht="17">
      <c r="C40" s="9" t="s">
        <v>12</v>
      </c>
      <c r="D40">
        <v>71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U45"/>
  <sheetViews>
    <sheetView tabSelected="1" zoomScale="61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65.8</v>
      </c>
      <c r="D20">
        <v>67.3</v>
      </c>
      <c r="E20">
        <v>66.7</v>
      </c>
      <c r="F20">
        <f>AVERAGE(C20:E20)</f>
        <v>66.600000000000009</v>
      </c>
      <c r="G20">
        <f>STDEVA(C20:E20)</f>
        <v>0.75498344352707536</v>
      </c>
      <c r="H20" s="1">
        <f>STDEVA(C20:E20)/SQRT(COUNT(C20:E20))</f>
        <v>0.43588989435406761</v>
      </c>
      <c r="I20" s="7"/>
      <c r="U20" s="2"/>
    </row>
    <row r="21" spans="2:21">
      <c r="B21" s="4" t="s">
        <v>9</v>
      </c>
      <c r="C21">
        <v>68</v>
      </c>
      <c r="D21">
        <v>70</v>
      </c>
      <c r="E21">
        <v>70</v>
      </c>
      <c r="F21">
        <f t="shared" ref="F21:F24" si="0">AVERAGE(C21:E21)</f>
        <v>69.333333333333329</v>
      </c>
      <c r="G21">
        <f t="shared" ref="G21:G24" si="1">STDEVA(C21:E21)</f>
        <v>1.1547005383792517</v>
      </c>
      <c r="H21" s="1">
        <f t="shared" ref="H21:H24" si="2">STDEVA(C21:E21)/SQRT(COUNT(C21:E21))</f>
        <v>0.66666666666666674</v>
      </c>
      <c r="I21" s="7"/>
      <c r="U21" s="2"/>
    </row>
    <row r="22" spans="2:21">
      <c r="B22" s="4" t="s">
        <v>10</v>
      </c>
      <c r="C22">
        <v>67</v>
      </c>
      <c r="D22">
        <v>67</v>
      </c>
      <c r="E22">
        <v>69</v>
      </c>
      <c r="F22">
        <f t="shared" si="0"/>
        <v>67.666666666666671</v>
      </c>
      <c r="G22">
        <f t="shared" si="1"/>
        <v>1.1547005383792517</v>
      </c>
      <c r="H22" s="1">
        <f t="shared" si="2"/>
        <v>0.66666666666666674</v>
      </c>
      <c r="I22" s="6"/>
    </row>
    <row r="23" spans="2:21">
      <c r="B23" s="4" t="s">
        <v>11</v>
      </c>
      <c r="C23">
        <v>74.099999999999994</v>
      </c>
      <c r="D23">
        <v>72.3</v>
      </c>
      <c r="E23">
        <v>74.099999999999994</v>
      </c>
      <c r="F23">
        <f t="shared" si="0"/>
        <v>73.499999999999986</v>
      </c>
      <c r="G23">
        <f t="shared" si="1"/>
        <v>1.0392304845413247</v>
      </c>
      <c r="H23" s="1">
        <f t="shared" si="2"/>
        <v>0.59999999999999909</v>
      </c>
      <c r="I23" s="7"/>
    </row>
    <row r="24" spans="2:21" ht="16" thickBot="1">
      <c r="B24" s="5" t="s">
        <v>12</v>
      </c>
      <c r="C24">
        <v>66.8</v>
      </c>
      <c r="D24">
        <v>69.2</v>
      </c>
      <c r="E24">
        <v>68</v>
      </c>
      <c r="F24">
        <f t="shared" si="0"/>
        <v>68</v>
      </c>
      <c r="G24">
        <f t="shared" si="1"/>
        <v>1.2000000000000028</v>
      </c>
      <c r="H24" s="1">
        <f t="shared" si="2"/>
        <v>0.69282032302755259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65.8</v>
      </c>
      <c r="F26" s="6"/>
    </row>
    <row r="27" spans="2:21" ht="16">
      <c r="C27" s="8" t="s">
        <v>8</v>
      </c>
      <c r="D27">
        <v>67.3</v>
      </c>
      <c r="F27" s="6"/>
      <c r="Q27" t="s">
        <v>6</v>
      </c>
    </row>
    <row r="28" spans="2:21" ht="16">
      <c r="C28" s="8" t="s">
        <v>8</v>
      </c>
      <c r="D28">
        <v>66.7</v>
      </c>
      <c r="F28" s="6"/>
      <c r="Q28" t="s">
        <v>6</v>
      </c>
    </row>
    <row r="29" spans="2:21" ht="16">
      <c r="C29" s="8" t="s">
        <v>9</v>
      </c>
      <c r="D29">
        <v>68</v>
      </c>
      <c r="F29" s="6"/>
      <c r="Q29" t="s">
        <v>6</v>
      </c>
    </row>
    <row r="30" spans="2:21" ht="16">
      <c r="C30" s="8" t="s">
        <v>9</v>
      </c>
      <c r="D30">
        <v>70</v>
      </c>
      <c r="Q30" t="s">
        <v>6</v>
      </c>
    </row>
    <row r="31" spans="2:21" ht="16">
      <c r="C31" s="8" t="s">
        <v>9</v>
      </c>
      <c r="D31">
        <v>70</v>
      </c>
      <c r="Q31" t="s">
        <v>6</v>
      </c>
    </row>
    <row r="32" spans="2:21" ht="16">
      <c r="C32" s="8" t="s">
        <v>10</v>
      </c>
      <c r="D32">
        <v>67</v>
      </c>
      <c r="Q32" t="s">
        <v>6</v>
      </c>
    </row>
    <row r="33" spans="3:17" ht="16">
      <c r="C33" s="8" t="s">
        <v>10</v>
      </c>
      <c r="D33">
        <v>67</v>
      </c>
      <c r="Q33" t="s">
        <v>6</v>
      </c>
    </row>
    <row r="34" spans="3:17" ht="16">
      <c r="C34" s="8" t="s">
        <v>10</v>
      </c>
      <c r="D34">
        <v>69</v>
      </c>
      <c r="Q34" t="s">
        <v>6</v>
      </c>
    </row>
    <row r="35" spans="3:17" ht="17">
      <c r="C35" s="9" t="s">
        <v>11</v>
      </c>
      <c r="D35">
        <v>74.099999999999994</v>
      </c>
      <c r="Q35" t="s">
        <v>6</v>
      </c>
    </row>
    <row r="36" spans="3:17" ht="17">
      <c r="C36" s="9" t="s">
        <v>11</v>
      </c>
      <c r="D36">
        <v>72.3</v>
      </c>
      <c r="Q36" t="s">
        <v>6</v>
      </c>
    </row>
    <row r="37" spans="3:17" ht="17">
      <c r="C37" s="9" t="s">
        <v>11</v>
      </c>
      <c r="D37">
        <v>74.099999999999994</v>
      </c>
      <c r="Q37" t="s">
        <v>6</v>
      </c>
    </row>
    <row r="38" spans="3:17" ht="17">
      <c r="C38" s="9" t="s">
        <v>12</v>
      </c>
      <c r="D38">
        <v>66.8</v>
      </c>
      <c r="Q38" t="s">
        <v>6</v>
      </c>
    </row>
    <row r="39" spans="3:17" ht="17">
      <c r="C39" s="9" t="s">
        <v>12</v>
      </c>
      <c r="D39">
        <v>69.2</v>
      </c>
      <c r="Q39" t="s">
        <v>6</v>
      </c>
    </row>
    <row r="40" spans="3:17" ht="17">
      <c r="C40" s="9" t="s">
        <v>12</v>
      </c>
      <c r="D40">
        <v>68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U45"/>
  <sheetViews>
    <sheetView topLeftCell="A42" zoomScale="161" workbookViewId="0">
      <selection activeCell="G35" sqref="G35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11.5</v>
      </c>
      <c r="D20">
        <v>11.4</v>
      </c>
      <c r="E20">
        <v>12.8</v>
      </c>
      <c r="F20">
        <f>AVERAGE(C20:E20)</f>
        <v>11.9</v>
      </c>
      <c r="G20">
        <f>STDEVA(C20:E20)</f>
        <v>0.78102496759066575</v>
      </c>
      <c r="H20" s="1">
        <f>STDEVA(C20:E20)/SQRT(COUNT(C20:E20))</f>
        <v>0.45092497528228964</v>
      </c>
      <c r="I20" s="7"/>
      <c r="U20" s="2"/>
    </row>
    <row r="21" spans="2:21">
      <c r="B21" s="4" t="s">
        <v>9</v>
      </c>
      <c r="C21">
        <v>12.9</v>
      </c>
      <c r="D21">
        <v>13.3</v>
      </c>
      <c r="E21">
        <v>14</v>
      </c>
      <c r="F21">
        <f t="shared" ref="F21:F24" si="0">AVERAGE(C21:E21)</f>
        <v>13.4</v>
      </c>
      <c r="G21">
        <f t="shared" ref="G21:G24" si="1">STDEVA(C21:E21)</f>
        <v>0.556776436283002</v>
      </c>
      <c r="H21" s="1">
        <f t="shared" ref="H21:H24" si="2">STDEVA(C21:E21)/SQRT(COUNT(C21:E21))</f>
        <v>0.32145502536643172</v>
      </c>
      <c r="I21" s="7"/>
      <c r="U21" s="2"/>
    </row>
    <row r="22" spans="2:21">
      <c r="B22" s="4" t="s">
        <v>10</v>
      </c>
      <c r="C22">
        <v>13.5</v>
      </c>
      <c r="D22">
        <v>12</v>
      </c>
      <c r="E22">
        <v>13.5</v>
      </c>
      <c r="F22">
        <f t="shared" si="0"/>
        <v>13</v>
      </c>
      <c r="G22">
        <f t="shared" si="1"/>
        <v>0.8660254037844386</v>
      </c>
      <c r="H22" s="1">
        <f t="shared" si="2"/>
        <v>0.5</v>
      </c>
      <c r="I22" s="6"/>
    </row>
    <row r="23" spans="2:21">
      <c r="B23" s="4" t="s">
        <v>11</v>
      </c>
      <c r="C23">
        <v>15.5</v>
      </c>
      <c r="D23">
        <v>15.7</v>
      </c>
      <c r="E23">
        <v>16.5</v>
      </c>
      <c r="F23">
        <f t="shared" si="0"/>
        <v>15.9</v>
      </c>
      <c r="G23">
        <f t="shared" si="1"/>
        <v>0.52915026221291828</v>
      </c>
      <c r="H23" s="1">
        <f t="shared" si="2"/>
        <v>0.30550504633038944</v>
      </c>
      <c r="I23" s="7"/>
    </row>
    <row r="24" spans="2:21" ht="16" thickBot="1">
      <c r="B24" s="5" t="s">
        <v>12</v>
      </c>
      <c r="C24">
        <v>12.4</v>
      </c>
      <c r="D24">
        <v>12.6</v>
      </c>
      <c r="E24">
        <v>13.4</v>
      </c>
      <c r="F24">
        <f t="shared" si="0"/>
        <v>12.799999999999999</v>
      </c>
      <c r="G24">
        <f t="shared" si="1"/>
        <v>0.52915026221291828</v>
      </c>
      <c r="H24" s="1">
        <f t="shared" si="2"/>
        <v>0.30550504633038944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11.5</v>
      </c>
      <c r="F26" s="6"/>
    </row>
    <row r="27" spans="2:21" ht="16">
      <c r="C27" s="8" t="s">
        <v>8</v>
      </c>
      <c r="D27">
        <v>11.4</v>
      </c>
      <c r="F27" s="6"/>
      <c r="Q27" t="s">
        <v>6</v>
      </c>
    </row>
    <row r="28" spans="2:21" ht="16">
      <c r="C28" s="8" t="s">
        <v>8</v>
      </c>
      <c r="D28">
        <v>12.8</v>
      </c>
      <c r="F28" s="6"/>
      <c r="Q28" t="s">
        <v>6</v>
      </c>
    </row>
    <row r="29" spans="2:21" ht="16">
      <c r="C29" s="8" t="s">
        <v>9</v>
      </c>
      <c r="D29">
        <v>12.9</v>
      </c>
      <c r="F29" s="6"/>
      <c r="Q29" t="s">
        <v>6</v>
      </c>
    </row>
    <row r="30" spans="2:21" ht="16">
      <c r="C30" s="8" t="s">
        <v>9</v>
      </c>
      <c r="D30">
        <v>13.3</v>
      </c>
      <c r="Q30" t="s">
        <v>6</v>
      </c>
    </row>
    <row r="31" spans="2:21" ht="16">
      <c r="C31" s="8" t="s">
        <v>9</v>
      </c>
      <c r="D31">
        <v>14</v>
      </c>
      <c r="Q31" t="s">
        <v>6</v>
      </c>
    </row>
    <row r="32" spans="2:21" ht="16">
      <c r="C32" s="8" t="s">
        <v>10</v>
      </c>
      <c r="D32">
        <v>13.5</v>
      </c>
      <c r="Q32" t="s">
        <v>6</v>
      </c>
    </row>
    <row r="33" spans="3:17" ht="16">
      <c r="C33" s="8" t="s">
        <v>10</v>
      </c>
      <c r="D33">
        <v>12</v>
      </c>
      <c r="Q33" t="s">
        <v>6</v>
      </c>
    </row>
    <row r="34" spans="3:17" ht="16">
      <c r="C34" s="8" t="s">
        <v>10</v>
      </c>
      <c r="D34">
        <v>13.5</v>
      </c>
      <c r="Q34" t="s">
        <v>6</v>
      </c>
    </row>
    <row r="35" spans="3:17" ht="17">
      <c r="C35" s="9" t="s">
        <v>11</v>
      </c>
      <c r="D35">
        <v>15.5</v>
      </c>
      <c r="Q35" t="s">
        <v>6</v>
      </c>
    </row>
    <row r="36" spans="3:17" ht="17">
      <c r="C36" s="9" t="s">
        <v>11</v>
      </c>
      <c r="D36">
        <v>15.7</v>
      </c>
      <c r="Q36" t="s">
        <v>6</v>
      </c>
    </row>
    <row r="37" spans="3:17" ht="17">
      <c r="C37" s="9" t="s">
        <v>11</v>
      </c>
      <c r="D37">
        <v>16.5</v>
      </c>
      <c r="Q37" t="s">
        <v>6</v>
      </c>
    </row>
    <row r="38" spans="3:17" ht="17">
      <c r="C38" s="9" t="s">
        <v>12</v>
      </c>
      <c r="D38">
        <v>12.4</v>
      </c>
      <c r="Q38" t="s">
        <v>6</v>
      </c>
    </row>
    <row r="39" spans="3:17" ht="17">
      <c r="C39" s="9" t="s">
        <v>12</v>
      </c>
      <c r="D39">
        <v>12.6</v>
      </c>
      <c r="Q39" t="s">
        <v>6</v>
      </c>
    </row>
    <row r="40" spans="3:17" ht="17">
      <c r="C40" s="9" t="s">
        <v>12</v>
      </c>
      <c r="D40">
        <v>13.4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B0ECD-F505-4041-BE36-4DAADB6ED277}">
  <dimension ref="B1:U45"/>
  <sheetViews>
    <sheetView topLeftCell="A22" zoomScale="150" workbookViewId="0">
      <selection activeCell="F32" sqref="F32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2.7</v>
      </c>
      <c r="D20">
        <v>3.2</v>
      </c>
      <c r="E20">
        <v>3.4</v>
      </c>
      <c r="F20">
        <f>AVERAGE(C20:E20)</f>
        <v>3.1</v>
      </c>
      <c r="G20">
        <f>STDEVA(C20:E20)</f>
        <v>0.36055512754639885</v>
      </c>
      <c r="H20">
        <f>STDEVA(C20:E20)/SQRT(COUNT(C20:E20))</f>
        <v>0.20816659994661324</v>
      </c>
      <c r="I20" s="7"/>
      <c r="U20" s="2"/>
    </row>
    <row r="21" spans="2:21">
      <c r="B21" s="4" t="s">
        <v>9</v>
      </c>
      <c r="C21">
        <v>3.4</v>
      </c>
      <c r="D21">
        <v>3.5</v>
      </c>
      <c r="E21">
        <v>3</v>
      </c>
      <c r="F21">
        <f t="shared" ref="F21:F24" si="0">AVERAGE(C21:E21)</f>
        <v>3.3000000000000003</v>
      </c>
      <c r="G21">
        <f t="shared" ref="G21:G24" si="1">STDEVA(C21:E21)</f>
        <v>0.26457513110645903</v>
      </c>
      <c r="H21">
        <f t="shared" ref="H21:H24" si="2">STDEVA(C21:E21)/SQRT(COUNT(C21:E21))</f>
        <v>0.15275252316519466</v>
      </c>
      <c r="I21" s="7"/>
      <c r="U21" s="2"/>
    </row>
    <row r="22" spans="2:21">
      <c r="B22" s="4" t="s">
        <v>10</v>
      </c>
      <c r="C22">
        <v>3.4</v>
      </c>
      <c r="D22">
        <v>3.1</v>
      </c>
      <c r="E22">
        <v>3.1</v>
      </c>
      <c r="F22">
        <f t="shared" si="0"/>
        <v>3.1999999999999997</v>
      </c>
      <c r="G22">
        <f t="shared" si="1"/>
        <v>0.17320508075688762</v>
      </c>
      <c r="H22">
        <f t="shared" si="2"/>
        <v>9.9999999999999936E-2</v>
      </c>
      <c r="I22" s="6"/>
    </row>
    <row r="23" spans="2:21">
      <c r="B23" s="4" t="s">
        <v>11</v>
      </c>
      <c r="C23">
        <v>4.2</v>
      </c>
      <c r="D23">
        <v>3.7</v>
      </c>
      <c r="E23">
        <v>4.4000000000000004</v>
      </c>
      <c r="F23">
        <f t="shared" si="0"/>
        <v>4.1000000000000005</v>
      </c>
      <c r="G23">
        <f t="shared" si="1"/>
        <v>0.36055512754639901</v>
      </c>
      <c r="H23">
        <f t="shared" si="2"/>
        <v>0.20816659994661332</v>
      </c>
      <c r="I23" s="7"/>
    </row>
    <row r="24" spans="2:21" ht="16" thickBot="1">
      <c r="B24" s="5" t="s">
        <v>12</v>
      </c>
      <c r="C24">
        <v>3</v>
      </c>
      <c r="D24">
        <v>3.5</v>
      </c>
      <c r="E24">
        <v>3.4</v>
      </c>
      <c r="F24">
        <f t="shared" si="0"/>
        <v>3.3000000000000003</v>
      </c>
      <c r="G24">
        <f t="shared" si="1"/>
        <v>0.26457513110645903</v>
      </c>
      <c r="H24">
        <f t="shared" si="2"/>
        <v>0.15275252316519466</v>
      </c>
      <c r="I24" s="7"/>
    </row>
    <row r="25" spans="2:21">
      <c r="C25" s="1" t="s">
        <v>16</v>
      </c>
      <c r="D25" s="1" t="s">
        <v>14</v>
      </c>
      <c r="F25" s="6"/>
    </row>
    <row r="26" spans="2:21" ht="16">
      <c r="C26" s="8" t="s">
        <v>8</v>
      </c>
      <c r="D26">
        <v>2.7</v>
      </c>
      <c r="F26" s="6"/>
    </row>
    <row r="27" spans="2:21" ht="16">
      <c r="C27" s="8" t="s">
        <v>8</v>
      </c>
      <c r="D27">
        <v>3.2</v>
      </c>
      <c r="F27" s="6"/>
      <c r="Q27" t="s">
        <v>6</v>
      </c>
    </row>
    <row r="28" spans="2:21" ht="16">
      <c r="C28" s="8" t="s">
        <v>8</v>
      </c>
      <c r="D28">
        <v>3.4</v>
      </c>
      <c r="F28" s="6"/>
      <c r="Q28" t="s">
        <v>6</v>
      </c>
    </row>
    <row r="29" spans="2:21" ht="16">
      <c r="C29" s="8" t="s">
        <v>9</v>
      </c>
      <c r="D29">
        <v>3.4</v>
      </c>
      <c r="F29" s="6"/>
      <c r="Q29" t="s">
        <v>6</v>
      </c>
    </row>
    <row r="30" spans="2:21" ht="16">
      <c r="C30" s="8" t="s">
        <v>9</v>
      </c>
      <c r="D30">
        <v>3.5</v>
      </c>
      <c r="Q30" t="s">
        <v>6</v>
      </c>
    </row>
    <row r="31" spans="2:21" ht="16">
      <c r="C31" s="8" t="s">
        <v>9</v>
      </c>
      <c r="D31">
        <v>3</v>
      </c>
      <c r="Q31" t="s">
        <v>6</v>
      </c>
    </row>
    <row r="32" spans="2:21" ht="16">
      <c r="C32" s="8" t="s">
        <v>10</v>
      </c>
      <c r="D32">
        <v>3.4</v>
      </c>
      <c r="Q32" t="s">
        <v>6</v>
      </c>
    </row>
    <row r="33" spans="3:17" ht="16">
      <c r="C33" s="8" t="s">
        <v>10</v>
      </c>
      <c r="D33">
        <v>3.1</v>
      </c>
      <c r="Q33" t="s">
        <v>6</v>
      </c>
    </row>
    <row r="34" spans="3:17" ht="16">
      <c r="C34" s="8" t="s">
        <v>10</v>
      </c>
      <c r="D34">
        <v>3.1</v>
      </c>
      <c r="Q34" t="s">
        <v>6</v>
      </c>
    </row>
    <row r="35" spans="3:17" ht="17">
      <c r="C35" s="9" t="s">
        <v>11</v>
      </c>
      <c r="D35">
        <v>4.2</v>
      </c>
      <c r="Q35" t="s">
        <v>6</v>
      </c>
    </row>
    <row r="36" spans="3:17" ht="17">
      <c r="C36" s="9" t="s">
        <v>11</v>
      </c>
      <c r="D36">
        <v>3.7</v>
      </c>
      <c r="Q36" t="s">
        <v>6</v>
      </c>
    </row>
    <row r="37" spans="3:17" ht="17">
      <c r="C37" s="9" t="s">
        <v>11</v>
      </c>
      <c r="D37">
        <v>4.4000000000000004</v>
      </c>
      <c r="Q37" t="s">
        <v>6</v>
      </c>
    </row>
    <row r="38" spans="3:17" ht="17">
      <c r="C38" s="9" t="s">
        <v>12</v>
      </c>
      <c r="D38">
        <v>3</v>
      </c>
      <c r="Q38" t="s">
        <v>6</v>
      </c>
    </row>
    <row r="39" spans="3:17" ht="17">
      <c r="C39" s="9" t="s">
        <v>12</v>
      </c>
      <c r="D39">
        <v>3.5</v>
      </c>
      <c r="Q39" t="s">
        <v>6</v>
      </c>
    </row>
    <row r="40" spans="3:17" ht="17">
      <c r="C40" s="9" t="s">
        <v>12</v>
      </c>
      <c r="D40">
        <v>3.4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3A17C-5A59-4E41-9AD2-2A5429D9C2C2}">
  <dimension ref="B1:U45"/>
  <sheetViews>
    <sheetView topLeftCell="A18" zoomScale="159" workbookViewId="0">
      <selection activeCell="F32" sqref="F32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3</v>
      </c>
      <c r="D20">
        <v>3.5</v>
      </c>
      <c r="E20">
        <v>3.1</v>
      </c>
      <c r="F20">
        <f>AVERAGE(C20:E20)</f>
        <v>3.1999999999999997</v>
      </c>
      <c r="G20">
        <f>STDEVA(C20:E20)</f>
        <v>0.26457513110645903</v>
      </c>
      <c r="H20" s="1">
        <f>STDEVA(C20:E20)/SQRT(COUNT(C20:E20))</f>
        <v>0.15275252316519466</v>
      </c>
      <c r="I20" s="7"/>
      <c r="U20" s="2"/>
    </row>
    <row r="21" spans="2:21">
      <c r="B21" s="4" t="s">
        <v>9</v>
      </c>
      <c r="C21">
        <v>3.4</v>
      </c>
      <c r="D21">
        <v>3.4</v>
      </c>
      <c r="E21">
        <v>3</v>
      </c>
      <c r="F21">
        <f t="shared" ref="F21:F24" si="0">AVERAGE(C21:E21)</f>
        <v>3.2666666666666671</v>
      </c>
      <c r="G21">
        <f t="shared" ref="G21:G24" si="1">STDEVA(C21:E21)</f>
        <v>0.23094010767585027</v>
      </c>
      <c r="H21" s="1">
        <f t="shared" ref="H21:H24" si="2">STDEVA(C21:E21)/SQRT(COUNT(C21:E21))</f>
        <v>0.13333333333333333</v>
      </c>
      <c r="I21" s="7"/>
      <c r="U21" s="2"/>
    </row>
    <row r="22" spans="2:21">
      <c r="B22" s="4" t="s">
        <v>10</v>
      </c>
      <c r="C22" s="10">
        <v>2.8</v>
      </c>
      <c r="D22" s="10">
        <v>3.3</v>
      </c>
      <c r="E22" s="10">
        <v>3.3</v>
      </c>
      <c r="F22">
        <f t="shared" si="0"/>
        <v>3.1333333333333329</v>
      </c>
      <c r="G22">
        <f t="shared" si="1"/>
        <v>0.28867513459481287</v>
      </c>
      <c r="H22" s="1">
        <f t="shared" si="2"/>
        <v>0.16666666666666666</v>
      </c>
      <c r="I22" s="6"/>
    </row>
    <row r="23" spans="2:21">
      <c r="B23" s="4" t="s">
        <v>11</v>
      </c>
      <c r="C23" s="10">
        <v>4.4000000000000004</v>
      </c>
      <c r="D23" s="10">
        <v>3.7</v>
      </c>
      <c r="E23" s="10">
        <v>4.2</v>
      </c>
      <c r="F23">
        <f t="shared" si="0"/>
        <v>4.1000000000000005</v>
      </c>
      <c r="G23">
        <f t="shared" si="1"/>
        <v>0.36055512754639901</v>
      </c>
      <c r="H23" s="1">
        <f t="shared" si="2"/>
        <v>0.20816659994661332</v>
      </c>
      <c r="I23" s="7"/>
    </row>
    <row r="24" spans="2:21" ht="16" thickBot="1">
      <c r="B24" s="5" t="s">
        <v>12</v>
      </c>
      <c r="C24">
        <v>3.7</v>
      </c>
      <c r="D24">
        <v>3</v>
      </c>
      <c r="E24">
        <v>3</v>
      </c>
      <c r="F24">
        <f t="shared" si="0"/>
        <v>3.2333333333333329</v>
      </c>
      <c r="G24">
        <f t="shared" si="1"/>
        <v>0.40414518843274105</v>
      </c>
      <c r="H24" s="1">
        <f t="shared" si="2"/>
        <v>0.23333333333333509</v>
      </c>
      <c r="I24" s="7"/>
    </row>
    <row r="25" spans="2:21">
      <c r="C25" s="1" t="s">
        <v>15</v>
      </c>
      <c r="D25" s="1" t="s">
        <v>14</v>
      </c>
      <c r="F25" s="6"/>
    </row>
    <row r="26" spans="2:21" ht="16">
      <c r="C26" s="8" t="s">
        <v>8</v>
      </c>
      <c r="D26">
        <v>3</v>
      </c>
      <c r="F26" s="6"/>
    </row>
    <row r="27" spans="2:21" ht="16">
      <c r="C27" s="8" t="s">
        <v>8</v>
      </c>
      <c r="D27">
        <v>3.5</v>
      </c>
      <c r="F27" s="6"/>
      <c r="Q27" t="s">
        <v>6</v>
      </c>
    </row>
    <row r="28" spans="2:21" ht="16">
      <c r="C28" s="8" t="s">
        <v>8</v>
      </c>
      <c r="D28">
        <v>3.1</v>
      </c>
      <c r="F28" s="6"/>
      <c r="Q28" t="s">
        <v>6</v>
      </c>
    </row>
    <row r="29" spans="2:21" ht="16">
      <c r="C29" s="8" t="s">
        <v>9</v>
      </c>
      <c r="D29">
        <v>3.4</v>
      </c>
      <c r="F29" s="6"/>
      <c r="Q29" t="s">
        <v>6</v>
      </c>
    </row>
    <row r="30" spans="2:21" ht="16">
      <c r="C30" s="8" t="s">
        <v>9</v>
      </c>
      <c r="D30">
        <v>3.4</v>
      </c>
      <c r="Q30" t="s">
        <v>6</v>
      </c>
    </row>
    <row r="31" spans="2:21" ht="16">
      <c r="C31" s="8" t="s">
        <v>9</v>
      </c>
      <c r="D31">
        <v>3</v>
      </c>
      <c r="Q31" t="s">
        <v>6</v>
      </c>
    </row>
    <row r="32" spans="2:21" ht="16">
      <c r="C32" s="8" t="s">
        <v>10</v>
      </c>
      <c r="D32">
        <v>2.8</v>
      </c>
      <c r="Q32" t="s">
        <v>6</v>
      </c>
    </row>
    <row r="33" spans="3:17" ht="16">
      <c r="C33" s="8" t="s">
        <v>10</v>
      </c>
      <c r="D33">
        <v>3.3</v>
      </c>
      <c r="Q33" t="s">
        <v>6</v>
      </c>
    </row>
    <row r="34" spans="3:17" ht="16">
      <c r="C34" s="8" t="s">
        <v>10</v>
      </c>
      <c r="D34">
        <v>3.3</v>
      </c>
      <c r="Q34" t="s">
        <v>6</v>
      </c>
    </row>
    <row r="35" spans="3:17" ht="17">
      <c r="C35" s="9" t="s">
        <v>11</v>
      </c>
      <c r="D35">
        <v>4.4000000000000004</v>
      </c>
      <c r="Q35" t="s">
        <v>6</v>
      </c>
    </row>
    <row r="36" spans="3:17" ht="17">
      <c r="C36" s="9" t="s">
        <v>11</v>
      </c>
      <c r="D36">
        <v>3.7</v>
      </c>
      <c r="Q36" t="s">
        <v>6</v>
      </c>
    </row>
    <row r="37" spans="3:17" ht="17">
      <c r="C37" s="9" t="s">
        <v>11</v>
      </c>
      <c r="D37">
        <v>4.2</v>
      </c>
      <c r="Q37" t="s">
        <v>6</v>
      </c>
    </row>
    <row r="38" spans="3:17" ht="17">
      <c r="C38" s="9" t="s">
        <v>12</v>
      </c>
      <c r="D38">
        <v>3.7</v>
      </c>
      <c r="Q38" t="s">
        <v>6</v>
      </c>
    </row>
    <row r="39" spans="3:17" ht="17">
      <c r="C39" s="9" t="s">
        <v>12</v>
      </c>
      <c r="D39">
        <v>3</v>
      </c>
      <c r="Q39" t="s">
        <v>6</v>
      </c>
    </row>
    <row r="40" spans="3:17" ht="17">
      <c r="C40" s="9" t="s">
        <v>12</v>
      </c>
      <c r="D40">
        <v>3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45"/>
  <sheetViews>
    <sheetView topLeftCell="A18" zoomScale="150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3.5</v>
      </c>
      <c r="D20">
        <v>3.7</v>
      </c>
      <c r="E20">
        <v>3.3</v>
      </c>
      <c r="F20">
        <f>AVERAGE(C20:E20)</f>
        <v>3.5</v>
      </c>
      <c r="G20">
        <f>STDEVA(C20:E20)</f>
        <v>0.20000000000000018</v>
      </c>
      <c r="H20">
        <f>STDEVA(C20:E20)/SQRT(COUNT(C20:E20))</f>
        <v>0.11547005383792526</v>
      </c>
      <c r="I20" s="7"/>
      <c r="U20" s="2"/>
    </row>
    <row r="21" spans="2:21">
      <c r="B21" s="4" t="s">
        <v>9</v>
      </c>
      <c r="C21">
        <v>3.8</v>
      </c>
      <c r="D21">
        <v>3.5</v>
      </c>
      <c r="E21">
        <v>3.8</v>
      </c>
      <c r="F21">
        <f t="shared" ref="F21:F24" si="0">AVERAGE(C21:E21)</f>
        <v>3.6999999999999997</v>
      </c>
      <c r="G21">
        <f t="shared" ref="G21:G24" si="1">STDEVA(C21:E21)</f>
        <v>0.17320508075688762</v>
      </c>
      <c r="H21">
        <f t="shared" ref="H21:H24" si="2">STDEVA(C21:E21)/SQRT(COUNT(C21:E21))</f>
        <v>9.9999999999999936E-2</v>
      </c>
      <c r="I21" s="7"/>
      <c r="U21" s="2"/>
    </row>
    <row r="22" spans="2:21">
      <c r="B22" s="4" t="s">
        <v>10</v>
      </c>
      <c r="C22">
        <v>3.8</v>
      </c>
      <c r="D22">
        <v>3.6</v>
      </c>
      <c r="E22">
        <v>4</v>
      </c>
      <c r="F22">
        <f t="shared" si="0"/>
        <v>3.8000000000000003</v>
      </c>
      <c r="G22">
        <f t="shared" si="1"/>
        <v>0.19999999999999996</v>
      </c>
      <c r="H22">
        <f t="shared" si="2"/>
        <v>0.11547005383792514</v>
      </c>
      <c r="I22" s="6"/>
    </row>
    <row r="23" spans="2:21">
      <c r="B23" s="4" t="s">
        <v>11</v>
      </c>
      <c r="C23">
        <v>4.8</v>
      </c>
      <c r="D23">
        <v>4.5999999999999996</v>
      </c>
      <c r="E23">
        <v>4.4000000000000004</v>
      </c>
      <c r="F23">
        <f t="shared" si="0"/>
        <v>4.5999999999999996</v>
      </c>
      <c r="G23">
        <f t="shared" si="1"/>
        <v>0.19999999999999973</v>
      </c>
      <c r="H23">
        <f t="shared" si="2"/>
        <v>0.11547005383792501</v>
      </c>
      <c r="I23" s="7"/>
    </row>
    <row r="24" spans="2:21" ht="16" thickBot="1">
      <c r="B24" s="5" t="s">
        <v>12</v>
      </c>
      <c r="C24">
        <v>3.7</v>
      </c>
      <c r="D24">
        <v>3.9</v>
      </c>
      <c r="E24">
        <v>3.8</v>
      </c>
      <c r="F24">
        <f t="shared" si="0"/>
        <v>3.7999999999999994</v>
      </c>
      <c r="G24">
        <f t="shared" si="1"/>
        <v>9.9999999999999867E-2</v>
      </c>
      <c r="H24">
        <f t="shared" si="2"/>
        <v>5.7735026918962505E-2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3.5</v>
      </c>
      <c r="F26" s="6"/>
    </row>
    <row r="27" spans="2:21" ht="16">
      <c r="C27" s="8" t="s">
        <v>8</v>
      </c>
      <c r="D27">
        <v>3.7</v>
      </c>
      <c r="F27" s="6"/>
      <c r="Q27" t="s">
        <v>6</v>
      </c>
    </row>
    <row r="28" spans="2:21" ht="16">
      <c r="C28" s="8" t="s">
        <v>8</v>
      </c>
      <c r="D28">
        <v>3.3</v>
      </c>
      <c r="F28" s="6"/>
      <c r="Q28" t="s">
        <v>6</v>
      </c>
    </row>
    <row r="29" spans="2:21" ht="16">
      <c r="C29" s="8" t="s">
        <v>9</v>
      </c>
      <c r="D29">
        <v>3.8</v>
      </c>
      <c r="F29" s="6"/>
      <c r="Q29" t="s">
        <v>6</v>
      </c>
    </row>
    <row r="30" spans="2:21" ht="16">
      <c r="C30" s="8" t="s">
        <v>9</v>
      </c>
      <c r="D30">
        <v>3.5</v>
      </c>
      <c r="Q30" t="s">
        <v>6</v>
      </c>
    </row>
    <row r="31" spans="2:21" ht="16">
      <c r="C31" s="8" t="s">
        <v>9</v>
      </c>
      <c r="D31">
        <v>3.8</v>
      </c>
      <c r="Q31" t="s">
        <v>6</v>
      </c>
    </row>
    <row r="32" spans="2:21" ht="16">
      <c r="C32" s="8" t="s">
        <v>10</v>
      </c>
      <c r="D32">
        <v>3.8</v>
      </c>
      <c r="Q32" t="s">
        <v>6</v>
      </c>
    </row>
    <row r="33" spans="3:17" ht="16">
      <c r="C33" s="8" t="s">
        <v>10</v>
      </c>
      <c r="D33">
        <v>3.6</v>
      </c>
      <c r="Q33" t="s">
        <v>6</v>
      </c>
    </row>
    <row r="34" spans="3:17" ht="16">
      <c r="C34" s="8" t="s">
        <v>10</v>
      </c>
      <c r="D34">
        <v>4</v>
      </c>
      <c r="Q34" t="s">
        <v>6</v>
      </c>
    </row>
    <row r="35" spans="3:17" ht="17">
      <c r="C35" s="9" t="s">
        <v>11</v>
      </c>
      <c r="D35">
        <v>4.8</v>
      </c>
      <c r="Q35" t="s">
        <v>6</v>
      </c>
    </row>
    <row r="36" spans="3:17" ht="17">
      <c r="C36" s="9" t="s">
        <v>11</v>
      </c>
      <c r="D36">
        <v>4.5999999999999996</v>
      </c>
      <c r="Q36" t="s">
        <v>6</v>
      </c>
    </row>
    <row r="37" spans="3:17" ht="17">
      <c r="C37" s="9" t="s">
        <v>11</v>
      </c>
      <c r="D37">
        <v>4.4000000000000004</v>
      </c>
      <c r="Q37" t="s">
        <v>6</v>
      </c>
    </row>
    <row r="38" spans="3:17" ht="17">
      <c r="C38" s="9" t="s">
        <v>12</v>
      </c>
      <c r="D38">
        <v>3.7</v>
      </c>
      <c r="Q38" t="s">
        <v>6</v>
      </c>
    </row>
    <row r="39" spans="3:17" ht="17">
      <c r="C39" s="9" t="s">
        <v>12</v>
      </c>
      <c r="D39">
        <v>3.9</v>
      </c>
      <c r="Q39" t="s">
        <v>6</v>
      </c>
    </row>
    <row r="40" spans="3:17" ht="17">
      <c r="C40" s="9" t="s">
        <v>12</v>
      </c>
      <c r="D40">
        <v>3.8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U45"/>
  <sheetViews>
    <sheetView zoomScale="75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4.3</v>
      </c>
      <c r="D20">
        <v>3.9</v>
      </c>
      <c r="E20">
        <v>4.0999999999999996</v>
      </c>
      <c r="F20">
        <f>AVERAGE(C20:E20)</f>
        <v>4.0999999999999996</v>
      </c>
      <c r="G20">
        <f>STDEVA(C20:E20)</f>
        <v>0.19999999999999996</v>
      </c>
      <c r="H20" s="1">
        <f>STDEVA(C20:E20)/SQRT(COUNT(C20:E20))</f>
        <v>0.11547005383792514</v>
      </c>
      <c r="I20" s="7"/>
      <c r="U20" s="2"/>
    </row>
    <row r="21" spans="2:21">
      <c r="B21" s="4" t="s">
        <v>9</v>
      </c>
      <c r="C21">
        <v>4.9000000000000004</v>
      </c>
      <c r="D21">
        <v>4.5</v>
      </c>
      <c r="E21">
        <v>4.7</v>
      </c>
      <c r="F21">
        <f t="shared" ref="F21:F24" si="0">AVERAGE(C21:E21)</f>
        <v>4.7</v>
      </c>
      <c r="G21">
        <f t="shared" ref="G21:G24" si="1">STDEVA(C21:E21)</f>
        <v>0.20000000000000018</v>
      </c>
      <c r="H21" s="1">
        <f t="shared" ref="H21:H24" si="2">STDEVA(C21:E21)/SQRT(COUNT(C21:E21))</f>
        <v>0.11547005383792526</v>
      </c>
      <c r="I21" s="7"/>
      <c r="U21" s="2"/>
    </row>
    <row r="22" spans="2:21">
      <c r="B22" s="4" t="s">
        <v>10</v>
      </c>
      <c r="C22">
        <v>4.5999999999999996</v>
      </c>
      <c r="D22">
        <v>4.3</v>
      </c>
      <c r="E22">
        <v>4.5999999999999996</v>
      </c>
      <c r="F22">
        <f t="shared" si="0"/>
        <v>4.4999999999999991</v>
      </c>
      <c r="G22">
        <f t="shared" si="1"/>
        <v>0.17320508075688762</v>
      </c>
      <c r="H22" s="1">
        <f t="shared" si="2"/>
        <v>9.9999999999999936E-2</v>
      </c>
      <c r="I22" s="6"/>
    </row>
    <row r="23" spans="2:21">
      <c r="B23" s="4" t="s">
        <v>11</v>
      </c>
      <c r="C23">
        <v>5</v>
      </c>
      <c r="D23">
        <v>5.3</v>
      </c>
      <c r="E23">
        <v>5.3</v>
      </c>
      <c r="F23">
        <f t="shared" si="0"/>
        <v>5.2</v>
      </c>
      <c r="G23">
        <f t="shared" si="1"/>
        <v>0.17320508075688762</v>
      </c>
      <c r="H23" s="1">
        <f t="shared" si="2"/>
        <v>9.9999999999999936E-2</v>
      </c>
      <c r="I23" s="7"/>
    </row>
    <row r="24" spans="2:21" ht="16" thickBot="1">
      <c r="B24" s="5" t="s">
        <v>12</v>
      </c>
      <c r="C24">
        <v>4.8</v>
      </c>
      <c r="D24">
        <v>4.5999999999999996</v>
      </c>
      <c r="E24">
        <v>4.7</v>
      </c>
      <c r="F24">
        <f t="shared" si="0"/>
        <v>4.6999999999999993</v>
      </c>
      <c r="G24">
        <f t="shared" si="1"/>
        <v>0.10000000000000009</v>
      </c>
      <c r="H24" s="1">
        <f t="shared" si="2"/>
        <v>5.773502691896263E-2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4.3</v>
      </c>
      <c r="F26" s="6"/>
    </row>
    <row r="27" spans="2:21" ht="16">
      <c r="C27" s="8" t="s">
        <v>8</v>
      </c>
      <c r="D27">
        <v>3.9</v>
      </c>
      <c r="F27" s="6"/>
      <c r="Q27" t="s">
        <v>6</v>
      </c>
    </row>
    <row r="28" spans="2:21" ht="16">
      <c r="C28" s="8" t="s">
        <v>8</v>
      </c>
      <c r="D28">
        <v>4.0999999999999996</v>
      </c>
      <c r="F28" s="6"/>
      <c r="Q28" t="s">
        <v>6</v>
      </c>
    </row>
    <row r="29" spans="2:21" ht="16">
      <c r="C29" s="8" t="s">
        <v>9</v>
      </c>
      <c r="D29">
        <v>4.9000000000000004</v>
      </c>
      <c r="F29" s="6"/>
      <c r="Q29" t="s">
        <v>6</v>
      </c>
    </row>
    <row r="30" spans="2:21" ht="16">
      <c r="C30" s="8" t="s">
        <v>9</v>
      </c>
      <c r="D30">
        <v>4.5</v>
      </c>
      <c r="Q30" t="s">
        <v>6</v>
      </c>
    </row>
    <row r="31" spans="2:21" ht="16">
      <c r="C31" s="8" t="s">
        <v>9</v>
      </c>
      <c r="D31">
        <v>4.7</v>
      </c>
      <c r="Q31" t="s">
        <v>6</v>
      </c>
    </row>
    <row r="32" spans="2:21" ht="16">
      <c r="C32" s="8" t="s">
        <v>10</v>
      </c>
      <c r="D32">
        <v>4.5999999999999996</v>
      </c>
      <c r="Q32" t="s">
        <v>6</v>
      </c>
    </row>
    <row r="33" spans="3:17" ht="16">
      <c r="C33" s="8" t="s">
        <v>10</v>
      </c>
      <c r="D33">
        <v>4.3</v>
      </c>
      <c r="Q33" t="s">
        <v>6</v>
      </c>
    </row>
    <row r="34" spans="3:17" ht="16">
      <c r="C34" s="8" t="s">
        <v>10</v>
      </c>
      <c r="D34">
        <v>4.5999999999999996</v>
      </c>
      <c r="Q34" t="s">
        <v>6</v>
      </c>
    </row>
    <row r="35" spans="3:17" ht="17">
      <c r="C35" s="9" t="s">
        <v>11</v>
      </c>
      <c r="D35">
        <v>5</v>
      </c>
      <c r="Q35" t="s">
        <v>6</v>
      </c>
    </row>
    <row r="36" spans="3:17" ht="17">
      <c r="C36" s="9" t="s">
        <v>11</v>
      </c>
      <c r="D36">
        <v>5.3</v>
      </c>
      <c r="Q36" t="s">
        <v>6</v>
      </c>
    </row>
    <row r="37" spans="3:17" ht="17">
      <c r="C37" s="9" t="s">
        <v>11</v>
      </c>
      <c r="D37">
        <v>5.3</v>
      </c>
      <c r="Q37" t="s">
        <v>6</v>
      </c>
    </row>
    <row r="38" spans="3:17" ht="17">
      <c r="C38" s="9" t="s">
        <v>12</v>
      </c>
      <c r="D38">
        <v>4.8</v>
      </c>
      <c r="Q38" t="s">
        <v>6</v>
      </c>
    </row>
    <row r="39" spans="3:17" ht="17">
      <c r="C39" s="9" t="s">
        <v>12</v>
      </c>
      <c r="D39">
        <v>4.5999999999999996</v>
      </c>
      <c r="Q39" t="s">
        <v>6</v>
      </c>
    </row>
    <row r="40" spans="3:17" ht="17">
      <c r="C40" s="9" t="s">
        <v>12</v>
      </c>
      <c r="D40">
        <v>4.7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45"/>
  <sheetViews>
    <sheetView zoomScale="75" workbookViewId="0">
      <selection activeCell="D25" sqref="D25:E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265</v>
      </c>
      <c r="D20">
        <v>260</v>
      </c>
      <c r="E20">
        <v>285</v>
      </c>
      <c r="F20">
        <f t="shared" ref="F20:F24" si="0">AVERAGE(C20:E20)</f>
        <v>270</v>
      </c>
      <c r="G20">
        <f>STDEVA(C20:E20)</f>
        <v>13.228756555322953</v>
      </c>
      <c r="H20">
        <f>STDEVA(C20:E20)/SQRT(COUNT(C20:E20))</f>
        <v>7.6376261582597333</v>
      </c>
      <c r="I20" s="7"/>
      <c r="U20" s="2"/>
    </row>
    <row r="21" spans="2:21">
      <c r="B21" s="4" t="s">
        <v>9</v>
      </c>
      <c r="C21">
        <v>308</v>
      </c>
      <c r="D21">
        <v>294</v>
      </c>
      <c r="E21">
        <v>328</v>
      </c>
      <c r="F21">
        <f t="shared" si="0"/>
        <v>310</v>
      </c>
      <c r="G21">
        <f t="shared" ref="G21:G24" si="1">STDEVA(C21:E21)</f>
        <v>17.088007490635061</v>
      </c>
      <c r="H21">
        <f t="shared" ref="H21:H24" si="2">STDEVA(C21:E21)/SQRT(COUNT(C21:E21))</f>
        <v>9.8657657246324941</v>
      </c>
      <c r="I21" s="7"/>
      <c r="U21" s="2"/>
    </row>
    <row r="22" spans="2:21">
      <c r="B22" s="4" t="s">
        <v>10</v>
      </c>
      <c r="C22">
        <v>299</v>
      </c>
      <c r="D22">
        <v>291</v>
      </c>
      <c r="E22">
        <v>310</v>
      </c>
      <c r="F22">
        <f t="shared" si="0"/>
        <v>300</v>
      </c>
      <c r="G22">
        <f t="shared" si="1"/>
        <v>9.5393920141694561</v>
      </c>
      <c r="H22">
        <f t="shared" si="2"/>
        <v>5.5075705472861021</v>
      </c>
      <c r="I22" s="6"/>
    </row>
    <row r="23" spans="2:21">
      <c r="B23" s="4" t="s">
        <v>11</v>
      </c>
      <c r="C23">
        <v>359</v>
      </c>
      <c r="D23">
        <v>358</v>
      </c>
      <c r="E23">
        <v>378</v>
      </c>
      <c r="F23">
        <f t="shared" si="0"/>
        <v>365</v>
      </c>
      <c r="G23">
        <f t="shared" si="1"/>
        <v>11.269427669584644</v>
      </c>
      <c r="H23">
        <f t="shared" si="2"/>
        <v>6.5064070986477116</v>
      </c>
      <c r="I23" s="7"/>
    </row>
    <row r="24" spans="2:21" ht="16" thickBot="1">
      <c r="B24" s="5" t="s">
        <v>12</v>
      </c>
      <c r="C24">
        <v>294</v>
      </c>
      <c r="D24">
        <v>298</v>
      </c>
      <c r="E24">
        <v>326</v>
      </c>
      <c r="F24">
        <f t="shared" si="0"/>
        <v>306</v>
      </c>
      <c r="G24">
        <f t="shared" si="1"/>
        <v>17.435595774162696</v>
      </c>
      <c r="H24">
        <f t="shared" si="2"/>
        <v>10.066445913694334</v>
      </c>
      <c r="I24" s="7"/>
    </row>
    <row r="25" spans="2:21" ht="16" thickBot="1">
      <c r="D25" s="1" t="s">
        <v>13</v>
      </c>
      <c r="E25" s="1" t="s">
        <v>14</v>
      </c>
      <c r="F25" s="6"/>
    </row>
    <row r="26" spans="2:21" ht="17" thickBot="1">
      <c r="B26" s="3"/>
      <c r="D26" s="8" t="s">
        <v>8</v>
      </c>
      <c r="E26">
        <v>265</v>
      </c>
      <c r="F26" s="6"/>
    </row>
    <row r="27" spans="2:21" ht="17" thickBot="1">
      <c r="B27" s="3"/>
      <c r="D27" s="8" t="s">
        <v>8</v>
      </c>
      <c r="E27">
        <v>260</v>
      </c>
      <c r="F27" s="6"/>
      <c r="Q27" t="s">
        <v>6</v>
      </c>
    </row>
    <row r="28" spans="2:21" ht="16">
      <c r="B28" s="3"/>
      <c r="D28" s="8" t="s">
        <v>8</v>
      </c>
      <c r="E28">
        <v>285</v>
      </c>
      <c r="F28" s="6"/>
      <c r="Q28" t="s">
        <v>6</v>
      </c>
    </row>
    <row r="29" spans="2:21" ht="16">
      <c r="B29" s="4"/>
      <c r="D29" s="8" t="s">
        <v>9</v>
      </c>
      <c r="E29">
        <v>308</v>
      </c>
      <c r="F29" s="6"/>
      <c r="Q29" t="s">
        <v>6</v>
      </c>
    </row>
    <row r="30" spans="2:21" ht="16">
      <c r="B30" s="4"/>
      <c r="D30" s="8" t="s">
        <v>9</v>
      </c>
      <c r="E30">
        <v>294</v>
      </c>
      <c r="Q30" t="s">
        <v>6</v>
      </c>
    </row>
    <row r="31" spans="2:21" ht="16">
      <c r="B31" s="4"/>
      <c r="D31" s="8" t="s">
        <v>9</v>
      </c>
      <c r="E31">
        <v>328</v>
      </c>
      <c r="Q31" t="s">
        <v>6</v>
      </c>
    </row>
    <row r="32" spans="2:21" ht="16">
      <c r="B32" s="4"/>
      <c r="D32" s="8" t="s">
        <v>10</v>
      </c>
      <c r="E32">
        <v>299</v>
      </c>
      <c r="Q32" t="s">
        <v>6</v>
      </c>
    </row>
    <row r="33" spans="2:17" ht="16">
      <c r="B33" s="4"/>
      <c r="D33" s="8" t="s">
        <v>10</v>
      </c>
      <c r="E33">
        <v>291</v>
      </c>
      <c r="Q33" t="s">
        <v>6</v>
      </c>
    </row>
    <row r="34" spans="2:17" ht="16">
      <c r="B34" s="4"/>
      <c r="D34" s="8" t="s">
        <v>10</v>
      </c>
      <c r="E34">
        <v>310</v>
      </c>
      <c r="Q34" t="s">
        <v>6</v>
      </c>
    </row>
    <row r="35" spans="2:17" ht="17">
      <c r="B35" s="4"/>
      <c r="D35" s="9" t="s">
        <v>11</v>
      </c>
      <c r="E35">
        <v>359</v>
      </c>
      <c r="Q35" t="s">
        <v>6</v>
      </c>
    </row>
    <row r="36" spans="2:17" ht="17">
      <c r="B36" s="4"/>
      <c r="D36" s="9" t="s">
        <v>11</v>
      </c>
      <c r="E36">
        <v>358</v>
      </c>
      <c r="Q36" t="s">
        <v>6</v>
      </c>
    </row>
    <row r="37" spans="2:17" ht="17">
      <c r="B37" s="4"/>
      <c r="D37" s="9" t="s">
        <v>11</v>
      </c>
      <c r="E37">
        <v>378</v>
      </c>
      <c r="Q37" t="s">
        <v>6</v>
      </c>
    </row>
    <row r="38" spans="2:17" ht="18" thickBot="1">
      <c r="B38" s="5"/>
      <c r="D38" s="9" t="s">
        <v>12</v>
      </c>
      <c r="E38">
        <v>294</v>
      </c>
      <c r="Q38" t="s">
        <v>6</v>
      </c>
    </row>
    <row r="39" spans="2:17" ht="18" thickBot="1">
      <c r="B39" s="5"/>
      <c r="D39" s="9" t="s">
        <v>12</v>
      </c>
      <c r="E39">
        <v>298</v>
      </c>
      <c r="Q39" t="s">
        <v>6</v>
      </c>
    </row>
    <row r="40" spans="2:17" ht="18" thickBot="1">
      <c r="B40" s="5"/>
      <c r="D40" s="9" t="s">
        <v>12</v>
      </c>
      <c r="E40">
        <v>326</v>
      </c>
      <c r="Q40" t="s">
        <v>6</v>
      </c>
    </row>
    <row r="41" spans="2:17">
      <c r="Q41" t="s">
        <v>6</v>
      </c>
    </row>
    <row r="42" spans="2:17">
      <c r="Q42" t="s">
        <v>6</v>
      </c>
    </row>
    <row r="43" spans="2:17">
      <c r="Q43" t="s">
        <v>6</v>
      </c>
    </row>
    <row r="44" spans="2:17">
      <c r="Q44" t="s">
        <v>6</v>
      </c>
    </row>
    <row r="45" spans="2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45"/>
  <sheetViews>
    <sheetView zoomScale="62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s="1" t="s">
        <v>5</v>
      </c>
      <c r="I19" s="1"/>
      <c r="U19" s="2"/>
    </row>
    <row r="20" spans="2:21">
      <c r="B20" s="3" t="s">
        <v>8</v>
      </c>
      <c r="C20">
        <v>280</v>
      </c>
      <c r="D20">
        <v>276</v>
      </c>
      <c r="E20">
        <v>290</v>
      </c>
      <c r="F20" s="1">
        <f t="shared" ref="F20:F24" si="0">AVERAGE(C20:E20)</f>
        <v>282</v>
      </c>
      <c r="G20">
        <f>STDEVA(C20:E20)</f>
        <v>7.2111025509279782</v>
      </c>
      <c r="H20" s="1">
        <f>STDEVA(C20:E20)/SQRT(COUNT(C20:E20))</f>
        <v>4.1633319989322652</v>
      </c>
      <c r="I20" s="7"/>
      <c r="U20" s="2"/>
    </row>
    <row r="21" spans="2:21">
      <c r="B21" s="4" t="s">
        <v>9</v>
      </c>
      <c r="C21">
        <v>324</v>
      </c>
      <c r="D21">
        <v>313</v>
      </c>
      <c r="E21">
        <v>320</v>
      </c>
      <c r="F21">
        <f t="shared" si="0"/>
        <v>319</v>
      </c>
      <c r="G21">
        <f t="shared" ref="G21:G24" si="1">STDEVA(C21:E21)</f>
        <v>5.5677643628300215</v>
      </c>
      <c r="H21" s="1">
        <f t="shared" ref="H21:H24" si="2">STDEVA(C21:E21)/SQRT(COUNT(C21:E21))</f>
        <v>3.2145502536643185</v>
      </c>
      <c r="I21" s="7"/>
      <c r="U21" s="2"/>
    </row>
    <row r="22" spans="2:21">
      <c r="B22" s="4" t="s">
        <v>10</v>
      </c>
      <c r="C22">
        <v>282</v>
      </c>
      <c r="D22">
        <v>317</v>
      </c>
      <c r="E22">
        <v>295</v>
      </c>
      <c r="F22">
        <f t="shared" si="0"/>
        <v>298</v>
      </c>
      <c r="G22">
        <f t="shared" si="1"/>
        <v>17.691806012954132</v>
      </c>
      <c r="H22" s="1">
        <f t="shared" si="2"/>
        <v>10.214368964029708</v>
      </c>
      <c r="I22" s="6"/>
    </row>
    <row r="23" spans="2:21">
      <c r="B23" s="4" t="s">
        <v>11</v>
      </c>
      <c r="C23">
        <v>396</v>
      </c>
      <c r="D23">
        <v>380</v>
      </c>
      <c r="E23">
        <v>394</v>
      </c>
      <c r="F23">
        <f t="shared" si="0"/>
        <v>390</v>
      </c>
      <c r="G23">
        <f t="shared" si="1"/>
        <v>8.717797887081348</v>
      </c>
      <c r="H23" s="1">
        <f t="shared" si="2"/>
        <v>5.0332229568471671</v>
      </c>
      <c r="I23" s="7"/>
    </row>
    <row r="24" spans="2:21" ht="16" thickBot="1">
      <c r="B24" s="5" t="s">
        <v>12</v>
      </c>
      <c r="C24">
        <v>290</v>
      </c>
      <c r="D24">
        <v>294</v>
      </c>
      <c r="E24">
        <v>316</v>
      </c>
      <c r="F24">
        <f t="shared" si="0"/>
        <v>300</v>
      </c>
      <c r="G24">
        <f t="shared" si="1"/>
        <v>14</v>
      </c>
      <c r="H24" s="1">
        <f t="shared" si="2"/>
        <v>8.0829037686547611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280</v>
      </c>
    </row>
    <row r="27" spans="2:21" ht="16">
      <c r="C27" s="8" t="s">
        <v>8</v>
      </c>
      <c r="D27">
        <v>276</v>
      </c>
      <c r="F27" s="6"/>
      <c r="Q27" t="s">
        <v>6</v>
      </c>
    </row>
    <row r="28" spans="2:21" ht="16">
      <c r="C28" s="8" t="s">
        <v>8</v>
      </c>
      <c r="D28">
        <v>290</v>
      </c>
      <c r="F28" s="6"/>
      <c r="Q28" t="s">
        <v>6</v>
      </c>
    </row>
    <row r="29" spans="2:21" ht="16">
      <c r="C29" s="8" t="s">
        <v>9</v>
      </c>
      <c r="D29">
        <v>324</v>
      </c>
      <c r="F29" s="6"/>
      <c r="Q29" t="s">
        <v>6</v>
      </c>
    </row>
    <row r="30" spans="2:21" ht="16">
      <c r="C30" s="8" t="s">
        <v>9</v>
      </c>
      <c r="D30">
        <v>313</v>
      </c>
      <c r="Q30" t="s">
        <v>6</v>
      </c>
    </row>
    <row r="31" spans="2:21" ht="16">
      <c r="C31" s="8" t="s">
        <v>9</v>
      </c>
      <c r="D31">
        <v>320</v>
      </c>
      <c r="Q31" t="s">
        <v>6</v>
      </c>
    </row>
    <row r="32" spans="2:21" ht="16">
      <c r="C32" s="8" t="s">
        <v>10</v>
      </c>
      <c r="D32">
        <v>282</v>
      </c>
      <c r="Q32" t="s">
        <v>6</v>
      </c>
    </row>
    <row r="33" spans="3:17" ht="16">
      <c r="C33" s="8" t="s">
        <v>10</v>
      </c>
      <c r="D33">
        <v>317</v>
      </c>
      <c r="Q33" t="s">
        <v>6</v>
      </c>
    </row>
    <row r="34" spans="3:17" ht="16">
      <c r="C34" s="8" t="s">
        <v>10</v>
      </c>
      <c r="D34">
        <v>295</v>
      </c>
      <c r="Q34" t="s">
        <v>6</v>
      </c>
    </row>
    <row r="35" spans="3:17" ht="17">
      <c r="C35" s="9" t="s">
        <v>11</v>
      </c>
      <c r="D35">
        <v>396</v>
      </c>
      <c r="Q35" t="s">
        <v>6</v>
      </c>
    </row>
    <row r="36" spans="3:17" ht="17">
      <c r="C36" s="9" t="s">
        <v>11</v>
      </c>
      <c r="D36">
        <v>380</v>
      </c>
      <c r="Q36" t="s">
        <v>6</v>
      </c>
    </row>
    <row r="37" spans="3:17" ht="17">
      <c r="C37" s="9" t="s">
        <v>11</v>
      </c>
      <c r="D37">
        <v>394</v>
      </c>
      <c r="Q37" t="s">
        <v>6</v>
      </c>
    </row>
    <row r="38" spans="3:17" ht="17">
      <c r="C38" s="9" t="s">
        <v>12</v>
      </c>
      <c r="D38">
        <v>290</v>
      </c>
      <c r="Q38" t="s">
        <v>6</v>
      </c>
    </row>
    <row r="39" spans="3:17" ht="17">
      <c r="C39" s="9" t="s">
        <v>12</v>
      </c>
      <c r="D39">
        <v>294</v>
      </c>
      <c r="Q39" t="s">
        <v>6</v>
      </c>
    </row>
    <row r="40" spans="3:17" ht="17">
      <c r="C40" s="9" t="s">
        <v>12</v>
      </c>
      <c r="D40">
        <v>316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5"/>
  <sheetViews>
    <sheetView zoomScale="84" workbookViewId="0">
      <selection activeCell="C25" sqref="C25:D40"/>
    </sheetView>
  </sheetViews>
  <sheetFormatPr baseColWidth="10" defaultColWidth="8.83203125" defaultRowHeight="15"/>
  <cols>
    <col min="2" max="2" width="21" customWidth="1"/>
    <col min="6" max="6" width="16.1640625" customWidth="1"/>
    <col min="7" max="7" width="15.5" customWidth="1"/>
    <col min="8" max="8" width="15.6640625" customWidth="1"/>
    <col min="9" max="9" width="16.83203125" customWidth="1"/>
  </cols>
  <sheetData>
    <row r="1" spans="2:21">
      <c r="T1" s="11"/>
      <c r="U1" s="11"/>
    </row>
    <row r="2" spans="2:21" ht="16" thickBot="1">
      <c r="J2" s="12"/>
      <c r="K2" s="12"/>
    </row>
    <row r="3" spans="2:21">
      <c r="B3" s="3"/>
      <c r="I3" s="1"/>
      <c r="U3" s="2"/>
    </row>
    <row r="4" spans="2:21">
      <c r="B4" s="4"/>
      <c r="I4" s="1"/>
      <c r="U4" s="2"/>
    </row>
    <row r="5" spans="2:21">
      <c r="B5" s="4"/>
      <c r="I5" s="1"/>
      <c r="U5" s="2"/>
    </row>
    <row r="6" spans="2:21">
      <c r="B6" s="4"/>
      <c r="I6" s="1"/>
      <c r="U6" s="2"/>
    </row>
    <row r="7" spans="2:21" ht="16" thickBot="1">
      <c r="B7" s="5"/>
      <c r="I7" s="1"/>
      <c r="U7" s="2"/>
    </row>
    <row r="8" spans="2:21">
      <c r="I8" s="1"/>
      <c r="U8" s="2"/>
    </row>
    <row r="9" spans="2:21">
      <c r="I9" s="1"/>
      <c r="U9" s="2"/>
    </row>
    <row r="10" spans="2:21">
      <c r="I10" s="1"/>
      <c r="U10" s="2"/>
    </row>
    <row r="11" spans="2:21">
      <c r="I11" s="1"/>
      <c r="U11" s="2"/>
    </row>
    <row r="12" spans="2:21">
      <c r="I12" s="1"/>
      <c r="U12" s="2"/>
    </row>
    <row r="13" spans="2:21">
      <c r="I13" s="1"/>
      <c r="U13" s="2"/>
    </row>
    <row r="14" spans="2:21">
      <c r="I14" s="1"/>
      <c r="U14" s="2"/>
    </row>
    <row r="15" spans="2:21">
      <c r="I15" s="1"/>
      <c r="U15" s="2"/>
    </row>
    <row r="16" spans="2:21">
      <c r="I16" s="1"/>
      <c r="U16" s="2"/>
    </row>
    <row r="17" spans="2:21">
      <c r="I17" s="1"/>
      <c r="U17" s="2"/>
    </row>
    <row r="18" spans="2:21">
      <c r="I18" s="1"/>
      <c r="U18" s="2"/>
    </row>
    <row r="19" spans="2:21" ht="16" thickBot="1"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s="1"/>
      <c r="U19" s="2"/>
    </row>
    <row r="20" spans="2:21">
      <c r="B20" s="3" t="s">
        <v>8</v>
      </c>
      <c r="C20">
        <v>340</v>
      </c>
      <c r="D20">
        <v>327</v>
      </c>
      <c r="E20">
        <v>353</v>
      </c>
      <c r="F20">
        <f t="shared" ref="F20:F24" si="0">AVERAGE(C20:E20)</f>
        <v>340</v>
      </c>
      <c r="G20">
        <f>STDEVA(C20:E20)</f>
        <v>13</v>
      </c>
      <c r="H20">
        <f>STDEVA(C20:E20)/SQRT(COUNT(C20:E20))</f>
        <v>7.5055534994651349</v>
      </c>
      <c r="I20" s="7"/>
      <c r="U20" s="2"/>
    </row>
    <row r="21" spans="2:21">
      <c r="B21" s="4" t="s">
        <v>9</v>
      </c>
      <c r="C21">
        <v>398</v>
      </c>
      <c r="D21">
        <v>372</v>
      </c>
      <c r="E21">
        <v>400</v>
      </c>
      <c r="F21">
        <f t="shared" si="0"/>
        <v>390</v>
      </c>
      <c r="G21">
        <f t="shared" ref="G21:G24" si="1">STDEVA(C21:E21)</f>
        <v>15.620499351813308</v>
      </c>
      <c r="H21">
        <f t="shared" ref="H21:H24" si="2">STDEVA(C21:E21)/SQRT(COUNT(C21:E21))</f>
        <v>9.0184995056457886</v>
      </c>
      <c r="I21" s="7"/>
      <c r="U21" s="2"/>
    </row>
    <row r="22" spans="2:21">
      <c r="B22" s="4" t="s">
        <v>10</v>
      </c>
      <c r="C22">
        <v>370</v>
      </c>
      <c r="D22">
        <v>365</v>
      </c>
      <c r="E22">
        <v>402</v>
      </c>
      <c r="F22">
        <f t="shared" si="0"/>
        <v>379</v>
      </c>
      <c r="G22">
        <f t="shared" si="1"/>
        <v>20.074859899884732</v>
      </c>
      <c r="H22">
        <f t="shared" si="2"/>
        <v>11.590225767142474</v>
      </c>
      <c r="I22" s="6"/>
    </row>
    <row r="23" spans="2:21">
      <c r="B23" s="4" t="s">
        <v>11</v>
      </c>
      <c r="C23">
        <v>424</v>
      </c>
      <c r="D23">
        <v>436</v>
      </c>
      <c r="E23">
        <v>445</v>
      </c>
      <c r="F23">
        <f t="shared" si="0"/>
        <v>435</v>
      </c>
      <c r="G23">
        <f t="shared" si="1"/>
        <v>10.535653752852738</v>
      </c>
      <c r="H23">
        <f t="shared" si="2"/>
        <v>6.0827625302982193</v>
      </c>
      <c r="I23" s="7"/>
    </row>
    <row r="24" spans="2:21" ht="16" thickBot="1">
      <c r="B24" s="5" t="s">
        <v>12</v>
      </c>
      <c r="C24">
        <v>385</v>
      </c>
      <c r="D24">
        <v>389</v>
      </c>
      <c r="E24">
        <v>363</v>
      </c>
      <c r="F24">
        <f t="shared" si="0"/>
        <v>379</v>
      </c>
      <c r="G24">
        <f t="shared" si="1"/>
        <v>14</v>
      </c>
      <c r="H24">
        <f t="shared" si="2"/>
        <v>8.0829037686547611</v>
      </c>
      <c r="I24" s="7"/>
    </row>
    <row r="25" spans="2:21">
      <c r="C25" s="1" t="s">
        <v>13</v>
      </c>
      <c r="D25" s="1" t="s">
        <v>14</v>
      </c>
      <c r="F25" s="6"/>
    </row>
    <row r="26" spans="2:21" ht="16">
      <c r="C26" s="8" t="s">
        <v>8</v>
      </c>
      <c r="D26">
        <v>340</v>
      </c>
      <c r="F26" s="6"/>
    </row>
    <row r="27" spans="2:21" ht="16">
      <c r="C27" s="8" t="s">
        <v>8</v>
      </c>
      <c r="D27">
        <v>327</v>
      </c>
      <c r="F27" s="6"/>
      <c r="Q27" t="s">
        <v>6</v>
      </c>
    </row>
    <row r="28" spans="2:21" ht="16">
      <c r="C28" s="8" t="s">
        <v>8</v>
      </c>
      <c r="D28">
        <v>353</v>
      </c>
      <c r="F28" s="6"/>
      <c r="Q28" t="s">
        <v>6</v>
      </c>
    </row>
    <row r="29" spans="2:21" ht="16">
      <c r="C29" s="8" t="s">
        <v>9</v>
      </c>
      <c r="D29">
        <v>398</v>
      </c>
      <c r="F29" s="6"/>
      <c r="Q29" t="s">
        <v>6</v>
      </c>
    </row>
    <row r="30" spans="2:21" ht="16">
      <c r="C30" s="8" t="s">
        <v>9</v>
      </c>
      <c r="D30">
        <v>372</v>
      </c>
      <c r="Q30" t="s">
        <v>6</v>
      </c>
    </row>
    <row r="31" spans="2:21" ht="16">
      <c r="C31" s="8" t="s">
        <v>9</v>
      </c>
      <c r="D31">
        <v>400</v>
      </c>
      <c r="Q31" t="s">
        <v>6</v>
      </c>
    </row>
    <row r="32" spans="2:21" ht="16">
      <c r="C32" s="8" t="s">
        <v>10</v>
      </c>
      <c r="D32">
        <v>370</v>
      </c>
      <c r="Q32" t="s">
        <v>6</v>
      </c>
    </row>
    <row r="33" spans="3:17" ht="16">
      <c r="C33" s="8" t="s">
        <v>10</v>
      </c>
      <c r="D33">
        <v>365</v>
      </c>
      <c r="Q33" t="s">
        <v>6</v>
      </c>
    </row>
    <row r="34" spans="3:17" ht="16">
      <c r="C34" s="8" t="s">
        <v>10</v>
      </c>
      <c r="D34">
        <v>402</v>
      </c>
      <c r="Q34" t="s">
        <v>6</v>
      </c>
    </row>
    <row r="35" spans="3:17" ht="17">
      <c r="C35" s="9" t="s">
        <v>11</v>
      </c>
      <c r="D35">
        <v>424</v>
      </c>
      <c r="Q35" t="s">
        <v>6</v>
      </c>
    </row>
    <row r="36" spans="3:17" ht="17">
      <c r="C36" s="9" t="s">
        <v>11</v>
      </c>
      <c r="D36">
        <v>436</v>
      </c>
      <c r="Q36" t="s">
        <v>6</v>
      </c>
    </row>
    <row r="37" spans="3:17" ht="17">
      <c r="C37" s="9" t="s">
        <v>11</v>
      </c>
      <c r="D37">
        <v>445</v>
      </c>
      <c r="Q37" t="s">
        <v>6</v>
      </c>
    </row>
    <row r="38" spans="3:17" ht="17">
      <c r="C38" s="9" t="s">
        <v>12</v>
      </c>
      <c r="D38">
        <v>385</v>
      </c>
      <c r="Q38" t="s">
        <v>6</v>
      </c>
    </row>
    <row r="39" spans="3:17" ht="17">
      <c r="C39" s="9" t="s">
        <v>12</v>
      </c>
      <c r="D39">
        <v>389</v>
      </c>
      <c r="Q39" t="s">
        <v>6</v>
      </c>
    </row>
    <row r="40" spans="3:17" ht="17">
      <c r="C40" s="9" t="s">
        <v>12</v>
      </c>
      <c r="D40">
        <v>363</v>
      </c>
      <c r="Q40" t="s">
        <v>6</v>
      </c>
    </row>
    <row r="41" spans="3:17">
      <c r="Q41" t="s">
        <v>6</v>
      </c>
    </row>
    <row r="42" spans="3:17">
      <c r="Q42" t="s">
        <v>6</v>
      </c>
    </row>
    <row r="43" spans="3:17">
      <c r="Q43" t="s">
        <v>6</v>
      </c>
    </row>
    <row r="44" spans="3:17">
      <c r="Q44" t="s">
        <v>6</v>
      </c>
    </row>
    <row r="45" spans="3:17">
      <c r="Q45" t="s">
        <v>7</v>
      </c>
    </row>
  </sheetData>
  <mergeCells count="2">
    <mergeCell ref="T1:U1"/>
    <mergeCell ref="J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PROTEIN SITE 1</vt:lpstr>
      <vt:lpstr>PROTEIN SITE 2</vt:lpstr>
      <vt:lpstr>Zinc 1</vt:lpstr>
      <vt:lpstr>Zinc 2</vt:lpstr>
      <vt:lpstr>iron 1</vt:lpstr>
      <vt:lpstr>iron 2</vt:lpstr>
      <vt:lpstr>Phosphorus 1</vt:lpstr>
      <vt:lpstr>Phosphorus (2)</vt:lpstr>
      <vt:lpstr>Potassium 1</vt:lpstr>
      <vt:lpstr>Potassium (2)</vt:lpstr>
      <vt:lpstr>CAR1 (2)</vt:lpstr>
      <vt:lpstr>CAR1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Nazir Aslam</dc:creator>
  <cp:lastModifiedBy>Dr. Muhammad Akbar</cp:lastModifiedBy>
  <dcterms:created xsi:type="dcterms:W3CDTF">2021-07-04T15:35:00Z</dcterms:created>
  <dcterms:modified xsi:type="dcterms:W3CDTF">2023-02-23T12:50:14Z</dcterms:modified>
</cp:coreProperties>
</file>